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Balance Sheet" sheetId="1" r:id="rId1"/>
    <sheet name="Profit-Lost Account" sheetId="2" r:id="rId2"/>
    <sheet name="Cash Flow Statement" sheetId="3" r:id="rId3"/>
    <sheet name="VALUATION" sheetId="4" r:id="rId4"/>
  </sheets>
  <definedNames/>
  <calcPr fullCalcOnLoad="1"/>
</workbook>
</file>

<file path=xl/sharedStrings.xml><?xml version="1.0" encoding="utf-8"?>
<sst xmlns="http://schemas.openxmlformats.org/spreadsheetml/2006/main" count="1069" uniqueCount="667">
  <si>
    <t>TOTAL ASSETS (r. 02 + 03 + 31 + 62)</t>
  </si>
  <si>
    <t>001</t>
  </si>
  <si>
    <t>A.</t>
  </si>
  <si>
    <t>Receivables from subscriptions</t>
  </si>
  <si>
    <t>002</t>
  </si>
  <si>
    <t>B.</t>
  </si>
  <si>
    <t>Fixed assets (r. 04 + 13 + 23)</t>
  </si>
  <si>
    <t>003</t>
  </si>
  <si>
    <t>I.</t>
  </si>
  <si>
    <t>Intangible fixed assets (r.05 to 12)</t>
  </si>
  <si>
    <t>004</t>
  </si>
  <si>
    <t>Incorporation expenses</t>
  </si>
  <si>
    <t>005</t>
  </si>
  <si>
    <t>Research and development</t>
  </si>
  <si>
    <t>006</t>
  </si>
  <si>
    <t>Software</t>
  </si>
  <si>
    <t>007</t>
  </si>
  <si>
    <t>Valuable rights</t>
  </si>
  <si>
    <t>008</t>
  </si>
  <si>
    <t>Goodwill ( +/- )</t>
  </si>
  <si>
    <t>009</t>
  </si>
  <si>
    <t>Other intangible fixed assets</t>
  </si>
  <si>
    <t>010</t>
  </si>
  <si>
    <t>Intangible fixed assets under construction</t>
  </si>
  <si>
    <t>011</t>
  </si>
  <si>
    <t>Advance payments for intangible fixed assets</t>
  </si>
  <si>
    <t>012</t>
  </si>
  <si>
    <t>II.</t>
  </si>
  <si>
    <t>Tangible fixed assets  (r.14 to 22)</t>
  </si>
  <si>
    <t>013</t>
  </si>
  <si>
    <t>Lands</t>
  </si>
  <si>
    <t>014</t>
  </si>
  <si>
    <t>Constructions</t>
  </si>
  <si>
    <t>015</t>
  </si>
  <si>
    <t>Equipment</t>
  </si>
  <si>
    <t>016</t>
  </si>
  <si>
    <t>Perennial corps</t>
  </si>
  <si>
    <t>017</t>
  </si>
  <si>
    <t>Breeding and draught animals</t>
  </si>
  <si>
    <t>018</t>
  </si>
  <si>
    <t>Other tangible fixed assets</t>
  </si>
  <si>
    <t>019</t>
  </si>
  <si>
    <t>Tangible fixed assets under construction</t>
  </si>
  <si>
    <t>020</t>
  </si>
  <si>
    <t>Advance payments for tangible fixed assets</t>
  </si>
  <si>
    <t>021</t>
  </si>
  <si>
    <t>Adjustment to acquired assets</t>
  </si>
  <si>
    <t>022</t>
  </si>
  <si>
    <t>III.</t>
  </si>
  <si>
    <t>Long-term financial assets  (r. 24 to 30)</t>
  </si>
  <si>
    <t>023</t>
  </si>
  <si>
    <t>Shares in controlled and managed oranizations</t>
  </si>
  <si>
    <t>024</t>
  </si>
  <si>
    <t>Shares in accounting units with substantial influence</t>
  </si>
  <si>
    <t>025</t>
  </si>
  <si>
    <t>Other securities and shares</t>
  </si>
  <si>
    <t>Loans to controlled and managed organizations and to accounting unit with substantial influence</t>
  </si>
  <si>
    <t>027</t>
  </si>
  <si>
    <t>Other financial investments</t>
  </si>
  <si>
    <t>028</t>
  </si>
  <si>
    <t>Financial investments acquired</t>
  </si>
  <si>
    <t>029</t>
  </si>
  <si>
    <t>Advance payments for long-term financial assets</t>
  </si>
  <si>
    <t>030</t>
  </si>
  <si>
    <t>C.</t>
  </si>
  <si>
    <t>Current assets  (r. 32 + 39 + 47 + 57)</t>
  </si>
  <si>
    <t>031</t>
  </si>
  <si>
    <t>Inventory   (r.33 to 38)</t>
  </si>
  <si>
    <t>032</t>
  </si>
  <si>
    <t>Materials</t>
  </si>
  <si>
    <t>033</t>
  </si>
  <si>
    <t>Work in progress and semi-products</t>
  </si>
  <si>
    <t>034</t>
  </si>
  <si>
    <t>Finished products</t>
  </si>
  <si>
    <t>035</t>
  </si>
  <si>
    <t>Animals</t>
  </si>
  <si>
    <t>036</t>
  </si>
  <si>
    <t>Merchandise</t>
  </si>
  <si>
    <t>037</t>
  </si>
  <si>
    <t>Advance payments for inventory</t>
  </si>
  <si>
    <t>038</t>
  </si>
  <si>
    <t>Long-term receivables  (r. 40 to 46)</t>
  </si>
  <si>
    <t>039</t>
  </si>
  <si>
    <t>Trade receivables</t>
  </si>
  <si>
    <t>040</t>
  </si>
  <si>
    <t>Receivables from controlled and managed organizations</t>
  </si>
  <si>
    <t>041</t>
  </si>
  <si>
    <t>Receivables from accounting units with substantial influence</t>
  </si>
  <si>
    <t>042</t>
  </si>
  <si>
    <t>Receivables from partners, cooperative members and association members</t>
  </si>
  <si>
    <t>043</t>
  </si>
  <si>
    <t>Estimated receivable</t>
  </si>
  <si>
    <t>044</t>
  </si>
  <si>
    <t>Other receivables</t>
  </si>
  <si>
    <t>045</t>
  </si>
  <si>
    <t xml:space="preserve">Deffered tax receivable </t>
  </si>
  <si>
    <t>046</t>
  </si>
  <si>
    <t>Short-term receivables  (r. 48 to 56)</t>
  </si>
  <si>
    <t>047</t>
  </si>
  <si>
    <t>048</t>
  </si>
  <si>
    <t>049</t>
  </si>
  <si>
    <t>050</t>
  </si>
  <si>
    <t>051</t>
  </si>
  <si>
    <t>Receivables from social security and health insurance</t>
  </si>
  <si>
    <t>052</t>
  </si>
  <si>
    <t>Due from state - tax receivable</t>
  </si>
  <si>
    <t>053</t>
  </si>
  <si>
    <t>Other deposits given</t>
  </si>
  <si>
    <t>054</t>
  </si>
  <si>
    <t>055</t>
  </si>
  <si>
    <t>056</t>
  </si>
  <si>
    <t>IV.</t>
  </si>
  <si>
    <t>Short-term financial assets  (r. 58 to 61)</t>
  </si>
  <si>
    <t>057</t>
  </si>
  <si>
    <t xml:space="preserve">Cash </t>
  </si>
  <si>
    <t>058</t>
  </si>
  <si>
    <t>Bank accounts</t>
  </si>
  <si>
    <t>059</t>
  </si>
  <si>
    <t>Short-term securities and ownership interests</t>
  </si>
  <si>
    <t>060</t>
  </si>
  <si>
    <t>Short-term financial assets acquired</t>
  </si>
  <si>
    <t>061</t>
  </si>
  <si>
    <t>D.</t>
  </si>
  <si>
    <t>Accruals  (r. 63 to 65)</t>
  </si>
  <si>
    <t>062</t>
  </si>
  <si>
    <t>Deferred expenses</t>
  </si>
  <si>
    <t>063</t>
  </si>
  <si>
    <t>Complex deferred costs</t>
  </si>
  <si>
    <t>064</t>
  </si>
  <si>
    <t>Deferred income</t>
  </si>
  <si>
    <t>065</t>
  </si>
  <si>
    <t>1st January 2007</t>
  </si>
  <si>
    <t>Balance Sheet in full format - net version</t>
  </si>
  <si>
    <t>TOTAL LIABILITIES   (r. 67 + 84 + 117)</t>
  </si>
  <si>
    <t>066</t>
  </si>
  <si>
    <t>Equity   (r. 68 + 72 + 77 + 80 + 83 )</t>
  </si>
  <si>
    <t>067</t>
  </si>
  <si>
    <t>Registered capital (r. 69 to 71 )</t>
  </si>
  <si>
    <t>068</t>
  </si>
  <si>
    <t>Registered capital</t>
  </si>
  <si>
    <t>069</t>
  </si>
  <si>
    <t>Company´s own shares and ownership interests (-)</t>
  </si>
  <si>
    <t>070</t>
  </si>
  <si>
    <t>Changes of registered capital ( +/- )</t>
  </si>
  <si>
    <t>071</t>
  </si>
  <si>
    <t>Capital funds   (r. 73 to 76)</t>
  </si>
  <si>
    <t>072</t>
  </si>
  <si>
    <t>Share premium</t>
  </si>
  <si>
    <t>073</t>
  </si>
  <si>
    <t>Other capital funds</t>
  </si>
  <si>
    <t>074</t>
  </si>
  <si>
    <t>Diferences from revaluation of assets and liabilities ( +/- )</t>
  </si>
  <si>
    <t>075</t>
  </si>
  <si>
    <t>Diferences from revaluation in tranformation ( +/- )</t>
  </si>
  <si>
    <t>076</t>
  </si>
  <si>
    <t>Reserve funds, statutory reserve account for cooperatives, and other retained earnings (r. 78 + 79)</t>
  </si>
  <si>
    <t>077</t>
  </si>
  <si>
    <t>Legal reserve fund / indivisible fund</t>
  </si>
  <si>
    <t>078</t>
  </si>
  <si>
    <t>Statutory and other funds</t>
  </si>
  <si>
    <t>079</t>
  </si>
  <si>
    <t>Profit / loss - previous year  (r. 81 + 82)</t>
  </si>
  <si>
    <t>080</t>
  </si>
  <si>
    <t>Retained earnings from previous years</t>
  </si>
  <si>
    <t>081</t>
  </si>
  <si>
    <t>Accumulated losses from previous years</t>
  </si>
  <si>
    <t>082</t>
  </si>
  <si>
    <t>V.</t>
  </si>
  <si>
    <t>083</t>
  </si>
  <si>
    <t>Other sources      (r. 85 + 90 + 101 + 113)</t>
  </si>
  <si>
    <t>084</t>
  </si>
  <si>
    <t>Reserves   (r. 86 to 89)</t>
  </si>
  <si>
    <t>085</t>
  </si>
  <si>
    <t>Reserves under special statutory regulations</t>
  </si>
  <si>
    <t>086</t>
  </si>
  <si>
    <t>Reserves for pension and similar payables</t>
  </si>
  <si>
    <t>087</t>
  </si>
  <si>
    <t>Income tax reserves</t>
  </si>
  <si>
    <t>088</t>
  </si>
  <si>
    <t>Other reserves</t>
  </si>
  <si>
    <t>089</t>
  </si>
  <si>
    <t>Long-term payables  (r. 91 to 100)</t>
  </si>
  <si>
    <t>090</t>
  </si>
  <si>
    <t>Trade payables</t>
  </si>
  <si>
    <t>091</t>
  </si>
  <si>
    <t>Payables to controlled and managed organizations</t>
  </si>
  <si>
    <t>092</t>
  </si>
  <si>
    <t>Payables to accounting units with substantial influence</t>
  </si>
  <si>
    <t>093</t>
  </si>
  <si>
    <t>Payables from partners, cooperative members and association members</t>
  </si>
  <si>
    <t>094</t>
  </si>
  <si>
    <t>Long-term advances received</t>
  </si>
  <si>
    <t>095</t>
  </si>
  <si>
    <t>Issues bonds</t>
  </si>
  <si>
    <t>096</t>
  </si>
  <si>
    <t>Long-term notes payables</t>
  </si>
  <si>
    <t>097</t>
  </si>
  <si>
    <t>Estimated payables</t>
  </si>
  <si>
    <t>098</t>
  </si>
  <si>
    <t>Other payables</t>
  </si>
  <si>
    <t>099</t>
  </si>
  <si>
    <t>Deffered tax liability</t>
  </si>
  <si>
    <t>100</t>
  </si>
  <si>
    <t>Short-term payables  (r. 102 to 112)</t>
  </si>
  <si>
    <t>104</t>
  </si>
  <si>
    <t>105</t>
  </si>
  <si>
    <t>Payroll</t>
  </si>
  <si>
    <t>106</t>
  </si>
  <si>
    <t>Payables to social securities and health insurance</t>
  </si>
  <si>
    <t>107</t>
  </si>
  <si>
    <t>Due from state - tax liabilities and subsidies</t>
  </si>
  <si>
    <t>108</t>
  </si>
  <si>
    <t>Short-term deposits received</t>
  </si>
  <si>
    <t>Bank loans and financial accomodations  (r. 114 to 116)</t>
  </si>
  <si>
    <t>Long-term bank loans</t>
  </si>
  <si>
    <t>Short-term bank loans</t>
  </si>
  <si>
    <t>Short-term accomodations</t>
  </si>
  <si>
    <t>Accruals  (r. 118 + 119)</t>
  </si>
  <si>
    <t>Accrued expenses</t>
  </si>
  <si>
    <t>Deffered revenues</t>
  </si>
  <si>
    <t>Profit / loss - current year  (+/-)                                    /r.01 - (+ 68 + 72 + 77 + 80 + 84 + 117)/</t>
  </si>
  <si>
    <t>Revenues from sold goods</t>
  </si>
  <si>
    <t>01</t>
  </si>
  <si>
    <t>Expenses on sold goods</t>
  </si>
  <si>
    <t>02</t>
  </si>
  <si>
    <t>+</t>
  </si>
  <si>
    <t>Sale margin  (r. 01-02)</t>
  </si>
  <si>
    <t>03</t>
  </si>
  <si>
    <t>Production  (r. 05+06+07)</t>
  </si>
  <si>
    <t>04</t>
  </si>
  <si>
    <t>Revenues from own products and services</t>
  </si>
  <si>
    <t>05</t>
  </si>
  <si>
    <t>Change in inventory of own products</t>
  </si>
  <si>
    <t>06</t>
  </si>
  <si>
    <t>Capitalisation</t>
  </si>
  <si>
    <t>07</t>
  </si>
  <si>
    <t>Production consumption   (r. 09+10)</t>
  </si>
  <si>
    <t>08</t>
  </si>
  <si>
    <t>Consumption of material and energy</t>
  </si>
  <si>
    <t>09</t>
  </si>
  <si>
    <t>Services</t>
  </si>
  <si>
    <t>10</t>
  </si>
  <si>
    <t>Added value  (r. 03+04-08)</t>
  </si>
  <si>
    <t>11</t>
  </si>
  <si>
    <t>12</t>
  </si>
  <si>
    <t>Wages and salaries</t>
  </si>
  <si>
    <t>13</t>
  </si>
  <si>
    <t>Renumeration of board members</t>
  </si>
  <si>
    <t>14</t>
  </si>
  <si>
    <t>Social security expenses and health insurance</t>
  </si>
  <si>
    <t>15</t>
  </si>
  <si>
    <t>Other social expenses</t>
  </si>
  <si>
    <t>16</t>
  </si>
  <si>
    <t>Taxes and fees</t>
  </si>
  <si>
    <t>17</t>
  </si>
  <si>
    <t>E.</t>
  </si>
  <si>
    <t>Depreciations of intangible and tangible assets</t>
  </si>
  <si>
    <t>Revenues from disposals of fixed assets and materials (r. 20+21 )</t>
  </si>
  <si>
    <t xml:space="preserve">Revenues from disposals of fixed assets </t>
  </si>
  <si>
    <t>Revenues from disposals of materials</t>
  </si>
  <si>
    <t>F.</t>
  </si>
  <si>
    <t>Net book value of diposed fixed assets and materials (r. 23+24 )</t>
  </si>
  <si>
    <t xml:space="preserve">Net book value of sold fixed assets </t>
  </si>
  <si>
    <t>Net book value of sold material</t>
  </si>
  <si>
    <t>G.</t>
  </si>
  <si>
    <t>Change in operating reserves and adjustments and complex deferred costs ( + / - )</t>
  </si>
  <si>
    <t>Other operating revenues</t>
  </si>
  <si>
    <t>H.</t>
  </si>
  <si>
    <t>Other operating expenses</t>
  </si>
  <si>
    <t>Transfer of operating revenues</t>
  </si>
  <si>
    <t>Transfer of operating expenses</t>
  </si>
  <si>
    <t>*</t>
  </si>
  <si>
    <t>VI</t>
  </si>
  <si>
    <t>Revenues from sales of securities and ownership interests</t>
  </si>
  <si>
    <t>J.</t>
  </si>
  <si>
    <t>Sold securities and ownership interests</t>
  </si>
  <si>
    <t>VII.</t>
  </si>
  <si>
    <t>Revenues from long-term financial assets ( ř. 34 + 35 + 36)</t>
  </si>
  <si>
    <t>Revenues from shares in controlled and managed organizations and in accounting units with subsantial influence</t>
  </si>
  <si>
    <t>Revenues from others securities and ownership interests</t>
  </si>
  <si>
    <t xml:space="preserve">Revenues from other long-term financial assets </t>
  </si>
  <si>
    <t>VIII.</t>
  </si>
  <si>
    <t>Revenues from short-term financial assets</t>
  </si>
  <si>
    <t>K.</t>
  </si>
  <si>
    <t>Expenses associated with financial assets</t>
  </si>
  <si>
    <t>IX.</t>
  </si>
  <si>
    <t>Revenues from revaluation of securities and derivatives</t>
  </si>
  <si>
    <t>L.</t>
  </si>
  <si>
    <t>Cost of revaluation of securities and derivatives</t>
  </si>
  <si>
    <t>M.</t>
  </si>
  <si>
    <t>Change in financial reserves and adjustments ( + / - )</t>
  </si>
  <si>
    <t>X.</t>
  </si>
  <si>
    <t>Interest revenues</t>
  </si>
  <si>
    <t>N.</t>
  </si>
  <si>
    <t>Interest expenses</t>
  </si>
  <si>
    <t>XI.</t>
  </si>
  <si>
    <t>Other financial revenues</t>
  </si>
  <si>
    <t>O.</t>
  </si>
  <si>
    <t>Other financial expenses</t>
  </si>
  <si>
    <t>XII.</t>
  </si>
  <si>
    <t>Transfer of  financial revenues</t>
  </si>
  <si>
    <t>P.</t>
  </si>
  <si>
    <t>Transfer of  financial expenses</t>
  </si>
  <si>
    <t>Q.</t>
  </si>
  <si>
    <t>Income tax on ordinary income  (ř. 50 + 51)</t>
  </si>
  <si>
    <t>Due tax</t>
  </si>
  <si>
    <t>Tax deferred</t>
  </si>
  <si>
    <t>**</t>
  </si>
  <si>
    <t>Operating profit / loss ordinary activity  (ř. 30 + 48 - 49)</t>
  </si>
  <si>
    <t>XIII.</t>
  </si>
  <si>
    <t>Extraordinery revenues</t>
  </si>
  <si>
    <t>R.</t>
  </si>
  <si>
    <t>Extraordinery expenses</t>
  </si>
  <si>
    <t>S.</t>
  </si>
  <si>
    <t>Income tax on extraordinery income (ř. 56 + 57)</t>
  </si>
  <si>
    <t>Operating profit / loss extraordinary activity (ř. 53 - 54 -55 )</t>
  </si>
  <si>
    <t>T.</t>
  </si>
  <si>
    <t>Trasfer profit ( loss ) to partners  (+/-)</t>
  </si>
  <si>
    <t>***</t>
  </si>
  <si>
    <t>Profit / loss of current accounting period  (+/-) (ř. 52 + 58 - 59)</t>
  </si>
  <si>
    <t>Profit / loss before tax (+/-) (ř. 30 + 48 + 53 - 54)</t>
  </si>
  <si>
    <t>Operating profit / loss                                                              /(r.11-12-17-18+19-22+25+26-27+(-28)-(-29)/</t>
  </si>
  <si>
    <t>Profit/Lost Account in full format</t>
  </si>
  <si>
    <t>Profit / loss from financial operations ( transactions )  /(ř.31-32+33+37-38+39-40+41+42-43+44-45-(-46)+(-47))/</t>
  </si>
  <si>
    <t>Personnel expenses (r. 13 to 16)</t>
  </si>
  <si>
    <t>AKTIVA CELKEM (ř. 2+3+31+62)</t>
  </si>
  <si>
    <t>POHLEDÁVKY ZA UPSANÝ ZÁKLADNÍ KAPITÁL</t>
  </si>
  <si>
    <t>DLOUHODOBÝ MAJETEK (ř. 4+13+23)</t>
  </si>
  <si>
    <t>B.I.</t>
  </si>
  <si>
    <t>DLOUHODOBÝ NEHMOTNÝ MAJETEK (ř. 5 až 12)</t>
  </si>
  <si>
    <t>1.</t>
  </si>
  <si>
    <t xml:space="preserve">Zřizovací výdaje </t>
  </si>
  <si>
    <t>2.</t>
  </si>
  <si>
    <t>Nehmotné výsledky výzkumu a vývoje</t>
  </si>
  <si>
    <t>3.</t>
  </si>
  <si>
    <t xml:space="preserve">Software  </t>
  </si>
  <si>
    <t>4.</t>
  </si>
  <si>
    <t>Ocenitelná práva</t>
  </si>
  <si>
    <t>5.</t>
  </si>
  <si>
    <t>Goodwill</t>
  </si>
  <si>
    <t>6.</t>
  </si>
  <si>
    <t>Jiný dlouhodobý nehmotný majetek</t>
  </si>
  <si>
    <t>7.</t>
  </si>
  <si>
    <t>Nedokočený dlouhodobý nehmotný majetek</t>
  </si>
  <si>
    <t>8.</t>
  </si>
  <si>
    <t>Poskytnuté zálohy na dlouhodobý nehmotný majetek</t>
  </si>
  <si>
    <t>B.II.</t>
  </si>
  <si>
    <t>DLOUHODOBÝ HMOTNÝ MAJETEK (ř. 14 až 22)</t>
  </si>
  <si>
    <t>Pozemky</t>
  </si>
  <si>
    <t>Stavby</t>
  </si>
  <si>
    <t>Samostatné movité věci a soubory movitých věcí</t>
  </si>
  <si>
    <t>Pěstitelské celky trvalých porostů</t>
  </si>
  <si>
    <t>Základní stádo a tažná zvířata</t>
  </si>
  <si>
    <t>Jiný dlouhodobý hmotný majetek</t>
  </si>
  <si>
    <t>Nedokončený dlouhodobý hmotný majetek</t>
  </si>
  <si>
    <t>Poskytnuté zálohy na dlouhodobý hmotný majetek</t>
  </si>
  <si>
    <t>9.</t>
  </si>
  <si>
    <t>Oceňovací rozdíl k nabytému majetku</t>
  </si>
  <si>
    <t>B.III.</t>
  </si>
  <si>
    <t>DLOUHODOBÝ FINANČNÍ MAJETEK (ř. 24 až 30)</t>
  </si>
  <si>
    <t>Podíly v ovládaných a řízených osobách</t>
  </si>
  <si>
    <t>Podíly v účetních jednotkách pod podstatným vlivem</t>
  </si>
  <si>
    <t>Ostatní dlouhodobé cenné papíry a podíly</t>
  </si>
  <si>
    <t>Půjčky a úvěry ovládaným a řízeným osobám a účetním jednotkám pod podstatným vlivem</t>
  </si>
  <si>
    <t>Jiný dlouhodobý finanční majetek</t>
  </si>
  <si>
    <t>Pořizovaný dlouhodobý finanční majetek</t>
  </si>
  <si>
    <t>Poskytnuté zálohy na dlouhodobý finanční majetek</t>
  </si>
  <si>
    <t>OBĚŽNÁ AKTIVA (ř. 32+39+47+57)</t>
  </si>
  <si>
    <t>C.I.</t>
  </si>
  <si>
    <t>ZÁSOBY (ř. 33 až 38)</t>
  </si>
  <si>
    <t>Materiál</t>
  </si>
  <si>
    <t>Nedokončená výroba a polotovary</t>
  </si>
  <si>
    <t>Výrobky</t>
  </si>
  <si>
    <t xml:space="preserve">Zvířata </t>
  </si>
  <si>
    <t>Zboží</t>
  </si>
  <si>
    <t>Poskytnuté zálohy na zásoby</t>
  </si>
  <si>
    <t>C.II.</t>
  </si>
  <si>
    <t>DLOUHODOBÉ POHLEDÁVKY (ř. 40 až 46)</t>
  </si>
  <si>
    <t>Pohledávky z obchodních vztahů</t>
  </si>
  <si>
    <t>Pohledávky za ovládanými a řízenými osobami</t>
  </si>
  <si>
    <t>Pohledávky za účetními jednotkami pod podst. vlivem</t>
  </si>
  <si>
    <t>Pohledávky za společníky, členy družstva a za účastníky sdružení</t>
  </si>
  <si>
    <t>Dohadné účty aktivní</t>
  </si>
  <si>
    <t>Jiné pohledávky</t>
  </si>
  <si>
    <t>Odložená daňová pohledávka</t>
  </si>
  <si>
    <t>C.III.</t>
  </si>
  <si>
    <t xml:space="preserve">KRÁTKODOBÉ POHLEDÁVKY (ř. 48 až 56) </t>
  </si>
  <si>
    <t>Sociální zabezpečení a zdravotní pojištění</t>
  </si>
  <si>
    <t>Stát - daňové pohledávky</t>
  </si>
  <si>
    <t>Ostatní poskytnuté zálohy</t>
  </si>
  <si>
    <t>C.IV.</t>
  </si>
  <si>
    <t>KRÁTODOBÝ FINANČNÍ MAJETEK (ř. 58 až 61)</t>
  </si>
  <si>
    <t>Peníze</t>
  </si>
  <si>
    <t>Účty v bankách</t>
  </si>
  <si>
    <t xml:space="preserve">Krátkodobé cenné papíry a podíly </t>
  </si>
  <si>
    <t>Pořizovaný krátkodobý finanční majetek</t>
  </si>
  <si>
    <t>D.I.</t>
  </si>
  <si>
    <t>ČASOVÉ ROZLIŠENÍ (ř. 63 až 65)</t>
  </si>
  <si>
    <t>Náklady příštích období</t>
  </si>
  <si>
    <t>Komplexní náklady příštích období</t>
  </si>
  <si>
    <t>Příjmy příštích období</t>
  </si>
  <si>
    <t xml:space="preserve">A. </t>
  </si>
  <si>
    <t>VLASTNÍ KAPITÁL (ř. 68+72+77+80+83)</t>
  </si>
  <si>
    <t>A.I.</t>
  </si>
  <si>
    <t>ZÁKLADNÍ KAPITÁL (ř. 69 až 71)</t>
  </si>
  <si>
    <t>Základní kapitál</t>
  </si>
  <si>
    <t>Vlastní akcie a vlastní obchodní podíly (-)</t>
  </si>
  <si>
    <t>Změny základního kapitálu</t>
  </si>
  <si>
    <t>A.II.</t>
  </si>
  <si>
    <t>KAPITÁLOVÉ FONDY  (ř. 73 až 76)</t>
  </si>
  <si>
    <t>Emisní ážio</t>
  </si>
  <si>
    <t>Ostatní kapitálové fondy</t>
  </si>
  <si>
    <t>Oceňovací rozdíly z přecenění majetku a závazků</t>
  </si>
  <si>
    <t>Oceňovací rozdíly z přecenění při přeměnách</t>
  </si>
  <si>
    <t>A.III.</t>
  </si>
  <si>
    <t>REZERV. FONDY, NEDĚLITELNÝ FOND A OSTATNÍ FONDY ZE ZISKU (ř. 78 až 79)</t>
  </si>
  <si>
    <t>Zákonný rezervní fond / Nedělitelný fond</t>
  </si>
  <si>
    <t>Statutární a ostatní fondy</t>
  </si>
  <si>
    <t>A.IV.</t>
  </si>
  <si>
    <t>VÝSLEDEK HOSP. MINULÝCH LET (ř. 81+82)</t>
  </si>
  <si>
    <t xml:space="preserve">Nerozdělený zisk minulých let </t>
  </si>
  <si>
    <t>Neuhrazená ztráta minulých let</t>
  </si>
  <si>
    <t>A.V.</t>
  </si>
  <si>
    <t>VÝSLEDEK HOSPODAŘENÍ BĚŽ. ÚČETNÍHO OBDOBÍ /+-/</t>
  </si>
  <si>
    <t>CIZI ZDROJE (ř. 85+90+101+113)</t>
  </si>
  <si>
    <t>REZERVY (ř. 86 až 89)</t>
  </si>
  <si>
    <t>Rezervy podle zvláštních právních předpisů</t>
  </si>
  <si>
    <t>Rezerva na důchody a podobné závazky</t>
  </si>
  <si>
    <t>Rezerva na daň z příjmů</t>
  </si>
  <si>
    <t>Ostatní rezervy</t>
  </si>
  <si>
    <t>DLOUHODOBÉ ZÁVAZKY (ř. 91 až 100)</t>
  </si>
  <si>
    <t>Závazky z obchodních vztahů</t>
  </si>
  <si>
    <t>Závazky k ovládaným a řízeným osobám</t>
  </si>
  <si>
    <t>Závazky k účetním jednotkám pod podstatným vlivem</t>
  </si>
  <si>
    <t>Závazky ke společníkům, členům družstva a k účastníkům sdružení</t>
  </si>
  <si>
    <t>Dlouhodobé přijaté zálohy</t>
  </si>
  <si>
    <t xml:space="preserve">Vydané dluhopisy </t>
  </si>
  <si>
    <t>Dlouhodobé směnky k úhradě</t>
  </si>
  <si>
    <t xml:space="preserve">8. </t>
  </si>
  <si>
    <t>Dohadné účty pasivní</t>
  </si>
  <si>
    <t>Jiné závazky</t>
  </si>
  <si>
    <t>10.</t>
  </si>
  <si>
    <t>Odložený daňový závazek</t>
  </si>
  <si>
    <t>KRÁTKODOBÉ ZÁVAZKY (ř. 102 až 112)</t>
  </si>
  <si>
    <t xml:space="preserve">Závazky z obchodních vztahů </t>
  </si>
  <si>
    <t>Závazky k zaměstnancům</t>
  </si>
  <si>
    <t>Závazky ze sociálního zabezpečení a zdravotního pojištění</t>
  </si>
  <si>
    <t>Stát - daňové závazky a dotace</t>
  </si>
  <si>
    <t>Krátkodobé přijaté zálohy</t>
  </si>
  <si>
    <t>11.</t>
  </si>
  <si>
    <t>B.IV.</t>
  </si>
  <si>
    <t>BANKOVNÍ ÚVĚRY A VÝPOMOCI  (ř. 114 až 116)</t>
  </si>
  <si>
    <t>Bankovní úvěry dlouhodobé</t>
  </si>
  <si>
    <t>Krátkodobé bankovní úvěry</t>
  </si>
  <si>
    <t>Krátkodobé finanční výpomoci</t>
  </si>
  <si>
    <t>ČASOVÉ ROZLIŠENÍ (ř. 118 až 119)</t>
  </si>
  <si>
    <t xml:space="preserve">Výdaje příštích období </t>
  </si>
  <si>
    <t xml:space="preserve">Výnosy příštích období </t>
  </si>
  <si>
    <t>Celková Pasiva</t>
  </si>
  <si>
    <t>Tržby za prodej zboží</t>
  </si>
  <si>
    <t>Náklady vynaložené na prodané zboží</t>
  </si>
  <si>
    <t xml:space="preserve">Obchodní marže                                                       </t>
  </si>
  <si>
    <t xml:space="preserve">Výkony                                                            </t>
  </si>
  <si>
    <t xml:space="preserve">       II.    1.</t>
  </si>
  <si>
    <t>Tržby za prodej vlastních výrobků a služeb</t>
  </si>
  <si>
    <t>Změna stavu zásob vlastní činnosti</t>
  </si>
  <si>
    <t>Aktivace</t>
  </si>
  <si>
    <t xml:space="preserve">Výkonová spotřeba                                                  </t>
  </si>
  <si>
    <t>B.           1.</t>
  </si>
  <si>
    <t>Spotřeba materiálu a energie</t>
  </si>
  <si>
    <t>B.           2.</t>
  </si>
  <si>
    <t>Služby</t>
  </si>
  <si>
    <t xml:space="preserve">Přidaná hodnota                                              </t>
  </si>
  <si>
    <t>Osobní náklady</t>
  </si>
  <si>
    <t>C.           1.</t>
  </si>
  <si>
    <t>Mzdové náklady</t>
  </si>
  <si>
    <t>C.           2.</t>
  </si>
  <si>
    <t>Odměny členům orgánu společnosti a družstva</t>
  </si>
  <si>
    <t>C.           3.</t>
  </si>
  <si>
    <t>Náklady na sociální zabezpečení a zdravotní pojištění</t>
  </si>
  <si>
    <t>C.           4.</t>
  </si>
  <si>
    <t>Sociální náklady</t>
  </si>
  <si>
    <t>Daně a poplatky</t>
  </si>
  <si>
    <t>18</t>
  </si>
  <si>
    <t>Odpisy dlouhodobého nehmotného a hmotného majetku</t>
  </si>
  <si>
    <t>19</t>
  </si>
  <si>
    <t xml:space="preserve">      III.</t>
  </si>
  <si>
    <t>Tržby z prodeje dlouhodobého majetku a materiálu</t>
  </si>
  <si>
    <t>20</t>
  </si>
  <si>
    <t>III. 1</t>
  </si>
  <si>
    <t>Tržby z prodeje dlouhodobého majetku</t>
  </si>
  <si>
    <t>21</t>
  </si>
  <si>
    <t>III. 2</t>
  </si>
  <si>
    <t>Tržby z prodeje materiálu</t>
  </si>
  <si>
    <t>22</t>
  </si>
  <si>
    <t>Zůstatková cena prodaného dlouhodobého majetku a materiálu
                                                                                                (ř. 23 + 24)</t>
  </si>
  <si>
    <t>23</t>
  </si>
  <si>
    <t>F.1</t>
  </si>
  <si>
    <t>Zůstatková cena prodaného dlouhodobého majetku</t>
  </si>
  <si>
    <t>24</t>
  </si>
  <si>
    <t>F.2</t>
  </si>
  <si>
    <t>Prodaný materiál</t>
  </si>
  <si>
    <t>25</t>
  </si>
  <si>
    <t>Změna stavu rezerv a opravných položek v provozní oblasti
a komplexních nákladů příštích období (+/-)</t>
  </si>
  <si>
    <t>26</t>
  </si>
  <si>
    <t>Ostatní provozní výnosy</t>
  </si>
  <si>
    <t>27</t>
  </si>
  <si>
    <t>Ostatní provozní náklady</t>
  </si>
  <si>
    <t>28</t>
  </si>
  <si>
    <t>Převod provozních výnosů</t>
  </si>
  <si>
    <t>29</t>
  </si>
  <si>
    <t>Převod provozních nákladů</t>
  </si>
  <si>
    <t>30</t>
  </si>
  <si>
    <t>Provozní výsledek hospodaření                                                                                                                       [ř. 11 - 12 - 17- 18 + 19 - 22 - (+/-25) + 26 - 27 + (-28) - (-29)]</t>
  </si>
  <si>
    <t>VI.</t>
  </si>
  <si>
    <t>Tržby z prodeje cenných papírů a podílů</t>
  </si>
  <si>
    <t>Prodané cenné papíry a podíly</t>
  </si>
  <si>
    <t xml:space="preserve">     VII.</t>
  </si>
  <si>
    <t>Výnosy z dlouhodobého finančního majetku</t>
  </si>
  <si>
    <t>VII. 1.</t>
  </si>
  <si>
    <t>Výnosy z podílů ovládaných a řízených osobách a v účetních
jednotkách pod podstatným vlivem</t>
  </si>
  <si>
    <t>VII. 2.</t>
  </si>
  <si>
    <t>Výnosy z ostatních dlouhodobých cenných papírů a podílů</t>
  </si>
  <si>
    <t>VII. 3.</t>
  </si>
  <si>
    <t>Výnosy z ostatního dlouhodobého finančního majetku</t>
  </si>
  <si>
    <t>Výnosy z krátkodobého finančního majetku</t>
  </si>
  <si>
    <t>Náklady z finančního majetku</t>
  </si>
  <si>
    <t>Výnosy z přecenění cenných papírů a derivátů</t>
  </si>
  <si>
    <t>Náklady z přecenění majetkových papírů a derivátů</t>
  </si>
  <si>
    <t>Změna stavu rezerv a opravných položek ve finanční oblasti          (+/-)</t>
  </si>
  <si>
    <t>Výnosové úroky</t>
  </si>
  <si>
    <t>Nákladové úroky</t>
  </si>
  <si>
    <t>Ostatní finanční výnosy</t>
  </si>
  <si>
    <t>Ostatní finanční náklady</t>
  </si>
  <si>
    <t>Převod finančních  výnosů</t>
  </si>
  <si>
    <t>Převod finančních nákladů</t>
  </si>
  <si>
    <t>Finanční výsledek hospodaření                                                                                            [ř. 31 - 32 + 33 + 37 - 38 + 39 - 40 - (+/- 41) + 42 - 43 + 44 - 45 + (- 46) - (- 47)]</t>
  </si>
  <si>
    <t xml:space="preserve">Daň z příjmů za běžnou činnost                             </t>
  </si>
  <si>
    <t>Q. 1.</t>
  </si>
  <si>
    <t>- splatná</t>
  </si>
  <si>
    <t>Q. 2.</t>
  </si>
  <si>
    <t>- odložená</t>
  </si>
  <si>
    <t xml:space="preserve">Výsledek hospodaření za běžnou činnost          </t>
  </si>
  <si>
    <t>Mimořádné výnosy</t>
  </si>
  <si>
    <t>Mimořádné náklady</t>
  </si>
  <si>
    <t xml:space="preserve">Daň z příjmů z mimořádné činnosti                      </t>
  </si>
  <si>
    <t>S.1.</t>
  </si>
  <si>
    <t>S.2.</t>
  </si>
  <si>
    <t xml:space="preserve">Mimořádný výsledek hospodaření                      </t>
  </si>
  <si>
    <t>W.</t>
  </si>
  <si>
    <t>Převod podílu na  výsledku hospodaření společníkům (+/-)</t>
  </si>
  <si>
    <t xml:space="preserve">Výsledek hospodaření za účetní období (+/-)      </t>
  </si>
  <si>
    <t>Výsledek hospodaření před zdaněním (+/-)</t>
  </si>
  <si>
    <t>Stav peněžních prostředků a peněžních ekvivalentů na začátku úč. období</t>
  </si>
  <si>
    <t>Z.</t>
  </si>
  <si>
    <t>Účetní zisk nebo ztráta z běžné činnosti před zdaněním</t>
  </si>
  <si>
    <t>A.1.</t>
  </si>
  <si>
    <t>Úpravy o nepeněžní operace</t>
  </si>
  <si>
    <t xml:space="preserve">A.1.1.  </t>
  </si>
  <si>
    <t>Odpisy stálých aktiv (+) s výjimkou zůstatkové ceny prodaných stálých aktiv</t>
  </si>
  <si>
    <t>Umořování opravné položky k nabytému majetku (+/-)</t>
  </si>
  <si>
    <t>A.1.2.</t>
  </si>
  <si>
    <t>Změna stavu opravných položek, změna stavu rezerv</t>
  </si>
  <si>
    <t>A.1.3.</t>
  </si>
  <si>
    <t>Zisk (ztráta) z prodeje stálých aktiv (-/+)</t>
  </si>
  <si>
    <t>A.1.4.</t>
  </si>
  <si>
    <r>
      <t xml:space="preserve">Výnosy z dividend a podílů na zisku (-) </t>
    </r>
    <r>
      <rPr>
        <i/>
        <sz val="9"/>
        <rFont val="Arial CE"/>
        <family val="2"/>
      </rPr>
      <t>(s výjimkou investičních spol. a fondů)</t>
    </r>
  </si>
  <si>
    <t>A.1.5.</t>
  </si>
  <si>
    <r>
      <t xml:space="preserve">Vyúčtované nákladové úroky </t>
    </r>
    <r>
      <rPr>
        <i/>
        <sz val="9"/>
        <rFont val="Arial CE"/>
        <family val="2"/>
      </rPr>
      <t>(s výjimkou kapitalizovaných úroků) (+)</t>
    </r>
  </si>
  <si>
    <t>Vyúčtované výnosové úroky (-)</t>
  </si>
  <si>
    <t>A.1.6.</t>
  </si>
  <si>
    <t>Případné úpravy a ostatní nepeněžní operace</t>
  </si>
  <si>
    <t>A*</t>
  </si>
  <si>
    <r>
      <t xml:space="preserve">Čistý peněžní tok z provozní činnosti před zdaněním, změnami pracovního kapitálu a mimořádnými položkami </t>
    </r>
    <r>
      <rPr>
        <b/>
        <i/>
        <sz val="9"/>
        <rFont val="Arial CE"/>
        <family val="2"/>
      </rPr>
      <t>(Z + A.1.)</t>
    </r>
  </si>
  <si>
    <t>A.2.</t>
  </si>
  <si>
    <t>Změna stavu nepeněžních složek pracovního kapitálu</t>
  </si>
  <si>
    <t>A.2.1.</t>
  </si>
  <si>
    <t>Změna stavu pohledávek z  provozní činnosti (+/-), aktivních účtů časového rozlišení a dohadných účtů aktivních</t>
  </si>
  <si>
    <t>A.2.2.</t>
  </si>
  <si>
    <t>Změna stavu krátkodobých závazků z provozní činnosti (+/-), pasivních účtů časového rozlišení a dlouhodobých účtů pasivních</t>
  </si>
  <si>
    <t>A.2.3.</t>
  </si>
  <si>
    <t>Změna stavu zásob (+/-)</t>
  </si>
  <si>
    <t>A.2.4.</t>
  </si>
  <si>
    <t>Změna stavu krátkodobého finančního majetku nespadajícího do peněžních prostředků a ekvivalentů</t>
  </si>
  <si>
    <t>A**</t>
  </si>
  <si>
    <r>
      <t xml:space="preserve">Čistý peněžní tok z provozní činnosti před zdaněním a mimořádnými položkami </t>
    </r>
    <r>
      <rPr>
        <b/>
        <i/>
        <sz val="9"/>
        <rFont val="Arial CE"/>
        <family val="2"/>
      </rPr>
      <t>(A*+ A.2.)</t>
    </r>
  </si>
  <si>
    <t>A.3.</t>
  </si>
  <si>
    <t>Vyplacené úroky s výjimkou kapitalizovaných  úroků (-)</t>
  </si>
  <si>
    <t>A.4.</t>
  </si>
  <si>
    <r>
      <t xml:space="preserve">Přijaté úroky </t>
    </r>
    <r>
      <rPr>
        <i/>
        <sz val="9"/>
        <rFont val="Arial CE"/>
        <family val="2"/>
      </rPr>
      <t>(s výjimkou investičních spol. a fondů) (+)</t>
    </r>
  </si>
  <si>
    <t>A.5.</t>
  </si>
  <si>
    <t>Zaplacená daň z příjmů za běžnou činnost a za doměrky daně za minulá období (-)</t>
  </si>
  <si>
    <t>A.6.</t>
  </si>
  <si>
    <t>Mimořádný výsledek hospodaření</t>
  </si>
  <si>
    <t>A.7.</t>
  </si>
  <si>
    <t>Přijaté diviendy a podíly na zisku (+)</t>
  </si>
  <si>
    <t>A***</t>
  </si>
  <si>
    <r>
      <t xml:space="preserve">Čistý peněžní tok z provozní činnosti </t>
    </r>
    <r>
      <rPr>
        <b/>
        <i/>
        <sz val="9"/>
        <rFont val="Arial CE"/>
        <family val="2"/>
      </rPr>
      <t>(A**+ A.3.+ A.4.+ A.5.+ A.6.+ A.7.)</t>
    </r>
  </si>
  <si>
    <t>B.1.</t>
  </si>
  <si>
    <t>Výdaje spojené s nabytím stálých aktiv</t>
  </si>
  <si>
    <t>B.2.</t>
  </si>
  <si>
    <t>Příjmy z prodeje stálých aktiv</t>
  </si>
  <si>
    <t>B.3.</t>
  </si>
  <si>
    <t>Půjčky a úvěry spřízněným osobám</t>
  </si>
  <si>
    <t>B***</t>
  </si>
  <si>
    <r>
      <t xml:space="preserve">Čistý peněžní tok vztahující se k investiční činnosti </t>
    </r>
    <r>
      <rPr>
        <b/>
        <i/>
        <sz val="9"/>
        <rFont val="Arial CE"/>
        <family val="2"/>
      </rPr>
      <t>(B.1.+ B.2.+ B.3)</t>
    </r>
  </si>
  <si>
    <t>C.1.</t>
  </si>
  <si>
    <t>Dopady změn dlouhodobých závazků, popř. takových krátkodobých závazků, které spadají do oblasti finanční činnosti (např. některé provozní úvěry) na peněžní prostředky a ekvivalenty</t>
  </si>
  <si>
    <t>C.2.</t>
  </si>
  <si>
    <t>Dopady změn vlastního kapitálu na peněžní prostředky a na peněžní ekvivalenty</t>
  </si>
  <si>
    <t>C.2.1.</t>
  </si>
  <si>
    <t>Zvýšení peněžních prostředků a peněžních ekvivalentů z titulu zvýšení základního kapitálu, emistního ážia, ev. rezervních fondů včetně složených záloh na toto zvýšení (+)</t>
  </si>
  <si>
    <t>C.2.2.</t>
  </si>
  <si>
    <t>Vyplacení podílu na vlastním kapitálu společníkům (-)</t>
  </si>
  <si>
    <t>C.2.3.</t>
  </si>
  <si>
    <t>Další vklady peněžních prostředků společníků a akcionářů</t>
  </si>
  <si>
    <t>C.2.4.</t>
  </si>
  <si>
    <t>Úhrada ztráty společníky (+)</t>
  </si>
  <si>
    <t>C.2.5.</t>
  </si>
  <si>
    <t>Přímé platby na vrub fondů (-)</t>
  </si>
  <si>
    <t>C.2.6.</t>
  </si>
  <si>
    <t>Vyplacené dividendy nebo podíly na zisku včetně zaplacené srážkové daně vztahující se k těmto nárokům a včetně finančního vypořádání se společníky v. o. s. a komplementáři u k. s. (-)</t>
  </si>
  <si>
    <t>C***</t>
  </si>
  <si>
    <r>
      <t xml:space="preserve">Čistý peněžní tok vztahující se k finanční činnosti </t>
    </r>
    <r>
      <rPr>
        <b/>
        <i/>
        <sz val="9"/>
        <rFont val="Arial CE"/>
        <family val="2"/>
      </rPr>
      <t>(C.1.+ C.2.)</t>
    </r>
  </si>
  <si>
    <r>
      <t xml:space="preserve">Čisté zvýšení, resp. snížení peněžních prostředků  </t>
    </r>
    <r>
      <rPr>
        <i/>
        <sz val="9"/>
        <rFont val="Arial CE"/>
        <family val="2"/>
      </rPr>
      <t>(A***+ B***+ C***)</t>
    </r>
  </si>
  <si>
    <r>
      <t xml:space="preserve">Stav peněžních prostředků a peněžních ekvivalentů na konci období </t>
    </r>
    <r>
      <rPr>
        <b/>
        <i/>
        <sz val="9"/>
        <rFont val="Arial CE"/>
        <family val="2"/>
      </rPr>
      <t>(P+F)</t>
    </r>
  </si>
  <si>
    <t>Cash Flow Statement in full format</t>
  </si>
  <si>
    <t>Cash at the beginning of the accounting period</t>
  </si>
  <si>
    <t xml:space="preserve">Profit / loss ordinary activity before tax </t>
  </si>
  <si>
    <t>Adjustment of noncash transaction</t>
  </si>
  <si>
    <t>Depreciations of intangible and tangible assets (+) with exeption of net booked value of disposed fixed assets</t>
  </si>
  <si>
    <t>Amortization of  rectifying item of acquired assets (+/-)</t>
  </si>
  <si>
    <t>Changes of rectifying items and changes of reserves</t>
  </si>
  <si>
    <t>Profit/loss selling of fixed assets (-/+)</t>
  </si>
  <si>
    <r>
      <t xml:space="preserve">Revenues from dividend and shares (-) </t>
    </r>
    <r>
      <rPr>
        <i/>
        <sz val="9"/>
        <rFont val="Arial CE"/>
        <family val="2"/>
      </rPr>
      <t>(with exeption of investment company and funds)</t>
    </r>
  </si>
  <si>
    <t>Interest revenues (-)</t>
  </si>
  <si>
    <r>
      <t xml:space="preserve">Interest expences </t>
    </r>
    <r>
      <rPr>
        <i/>
        <sz val="9"/>
        <rFont val="Arial CE"/>
        <family val="2"/>
      </rPr>
      <t>(+)</t>
    </r>
  </si>
  <si>
    <t>Other noncash transactions</t>
  </si>
  <si>
    <r>
      <t xml:space="preserve">Net Operating Cash Flow  befor tax, changes of working capital and extraordinary items  </t>
    </r>
    <r>
      <rPr>
        <b/>
        <i/>
        <sz val="9"/>
        <rFont val="Arial CE"/>
        <family val="2"/>
      </rPr>
      <t>(Z + A.1.)</t>
    </r>
  </si>
  <si>
    <t>Changes of Noncash Working Capital Items</t>
  </si>
  <si>
    <t>Changes of Operating Receivebles (+/-) and Accruals</t>
  </si>
  <si>
    <t>Changes of shortterm Operating Liabilities (+/-) and Accruals</t>
  </si>
  <si>
    <t>Inventory changes (+/-)</t>
  </si>
  <si>
    <t>Changes of shortterm financial noncash assets and equivalents</t>
  </si>
  <si>
    <r>
      <t xml:space="preserve">Net Operating Cash Flow befor tax and extraordinary items </t>
    </r>
    <r>
      <rPr>
        <b/>
        <i/>
        <sz val="9"/>
        <rFont val="Arial CE"/>
        <family val="2"/>
      </rPr>
      <t>(A*+ A.2.)</t>
    </r>
  </si>
  <si>
    <t>Interest expences (-) paid out</t>
  </si>
  <si>
    <r>
      <t xml:space="preserve">Interest revenues </t>
    </r>
    <r>
      <rPr>
        <i/>
        <sz val="9"/>
        <rFont val="Arial CE"/>
        <family val="2"/>
      </rPr>
      <t>(+)</t>
    </r>
    <r>
      <rPr>
        <sz val="9"/>
        <rFont val="Arial CE"/>
        <family val="0"/>
      </rPr>
      <t>received</t>
    </r>
  </si>
  <si>
    <t>Income tax on ordinary income and  supplementary tax on previous period income (-)</t>
  </si>
  <si>
    <t>Operating profit / loss extraordinary activity</t>
  </si>
  <si>
    <t>Revenues from dividend and shares (+)</t>
  </si>
  <si>
    <r>
      <t xml:space="preserve">Net Operating Cash Flow </t>
    </r>
    <r>
      <rPr>
        <b/>
        <i/>
        <sz val="9"/>
        <rFont val="Arial CE"/>
        <family val="2"/>
      </rPr>
      <t>(A**+ A.3.+ A.4.+ A.5.+ A.6.+ A.7.)</t>
    </r>
  </si>
  <si>
    <t>cash inflow from sale of fixed assets</t>
  </si>
  <si>
    <t>cash outflow from acquiring of fixed assets</t>
  </si>
  <si>
    <r>
      <t xml:space="preserve">Net Investing Cash Flow </t>
    </r>
    <r>
      <rPr>
        <b/>
        <i/>
        <sz val="9"/>
        <rFont val="Arial CE"/>
        <family val="2"/>
      </rPr>
      <t>(B.1.+ B.2.+ B.3)</t>
    </r>
  </si>
  <si>
    <r>
      <t xml:space="preserve">Cash at the end of the accounting period </t>
    </r>
    <r>
      <rPr>
        <b/>
        <i/>
        <sz val="9"/>
        <rFont val="Arial CE"/>
        <family val="2"/>
      </rPr>
      <t>(P+F)</t>
    </r>
  </si>
  <si>
    <r>
      <t xml:space="preserve">Net increase or decrease of Cash or Equivalents  </t>
    </r>
    <r>
      <rPr>
        <i/>
        <sz val="9"/>
        <rFont val="Arial CE"/>
        <family val="2"/>
      </rPr>
      <t>(A***+ B***+ C***)</t>
    </r>
  </si>
  <si>
    <r>
      <t xml:space="preserve">Net Cash Flow of Financial Operations </t>
    </r>
    <r>
      <rPr>
        <b/>
        <i/>
        <sz val="9"/>
        <rFont val="Arial CE"/>
        <family val="2"/>
      </rPr>
      <t>(C.1.+ C.2.)</t>
    </r>
  </si>
  <si>
    <t xml:space="preserve">Changes of longterm liabilities, or short terms liabilities resulted from financial operations </t>
  </si>
  <si>
    <t xml:space="preserve">Changes of Eguity Impacts on Cash and Equivalents </t>
  </si>
  <si>
    <t>Cash Inflow resulted from increase of Equity, share premium or reserve funds including advanced payments for this increase (+)</t>
  </si>
  <si>
    <t>advances to allied persons</t>
  </si>
  <si>
    <t>Direct payments debiting funds (-)</t>
  </si>
  <si>
    <t>Payment of a Loss of Partners (+)</t>
  </si>
  <si>
    <t>Dividends and Shares in Profit Paid Out  including related tax paid out and including partners settlement.</t>
  </si>
  <si>
    <t>Shares Paid Out to Partners (-)</t>
  </si>
  <si>
    <t>Another Cash Inflows from Partners and Shareholders</t>
  </si>
  <si>
    <t>1st January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</si>
</sst>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9"/>
      <name val="Arial CE"/>
      <family val="2"/>
    </font>
    <font>
      <b/>
      <i/>
      <sz val="9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</xf>
    <xf numFmtId="0" fontId="4" fillId="2" borderId="2" xfId="20" applyFont="1" applyFill="1" applyBorder="1" applyAlignment="1">
      <alignment horizontal="center"/>
    </xf>
    <xf numFmtId="3" fontId="4" fillId="3" borderId="2" xfId="20" applyNumberFormat="1" applyFont="1" applyFill="1" applyBorder="1" applyAlignment="1">
      <alignment/>
    </xf>
    <xf numFmtId="0" fontId="1" fillId="2" borderId="3" xfId="20" applyFont="1" applyFill="1" applyBorder="1" applyAlignment="1">
      <alignment horizontal="center"/>
    </xf>
    <xf numFmtId="0" fontId="1" fillId="2" borderId="4" xfId="20" applyFont="1" applyFill="1" applyBorder="1" applyAlignment="1">
      <alignment horizontal="center"/>
    </xf>
    <xf numFmtId="0" fontId="1" fillId="2" borderId="5" xfId="20" applyFont="1" applyFill="1" applyBorder="1" applyAlignment="1">
      <alignment horizontal="center"/>
    </xf>
    <xf numFmtId="0" fontId="4" fillId="2" borderId="6" xfId="20" applyFont="1" applyFill="1" applyBorder="1" applyAlignment="1">
      <alignment horizontal="center"/>
    </xf>
    <xf numFmtId="3" fontId="4" fillId="2" borderId="6" xfId="20" applyNumberFormat="1" applyFont="1" applyFill="1" applyBorder="1" applyAlignment="1" applyProtection="1">
      <alignment/>
      <protection locked="0"/>
    </xf>
    <xf numFmtId="3" fontId="4" fillId="3" borderId="6" xfId="20" applyNumberFormat="1" applyFont="1" applyFill="1" applyBorder="1" applyAlignment="1">
      <alignment/>
    </xf>
    <xf numFmtId="0" fontId="1" fillId="2" borderId="7" xfId="20" applyFont="1" applyFill="1" applyBorder="1" applyAlignment="1">
      <alignment horizontal="center"/>
    </xf>
    <xf numFmtId="0" fontId="1" fillId="2" borderId="8" xfId="20" applyFont="1" applyFill="1" applyBorder="1" applyAlignment="1">
      <alignment horizontal="center"/>
    </xf>
    <xf numFmtId="0" fontId="1" fillId="2" borderId="9" xfId="20" applyFont="1" applyFill="1" applyBorder="1" applyAlignment="1">
      <alignment horizontal="center"/>
    </xf>
    <xf numFmtId="0" fontId="1" fillId="2" borderId="0" xfId="20" applyFont="1" applyFill="1" applyBorder="1" applyAlignment="1">
      <alignment horizontal="center"/>
    </xf>
    <xf numFmtId="0" fontId="1" fillId="2" borderId="10" xfId="20" applyFont="1" applyFill="1" applyBorder="1" applyAlignment="1">
      <alignment horizontal="center"/>
    </xf>
    <xf numFmtId="0" fontId="1" fillId="2" borderId="0" xfId="20" applyFont="1" applyFill="1" applyBorder="1" applyAlignment="1">
      <alignment horizontal="center" vertical="center"/>
    </xf>
    <xf numFmtId="49" fontId="4" fillId="2" borderId="6" xfId="20" applyNumberFormat="1" applyFont="1" applyFill="1" applyBorder="1" applyAlignment="1">
      <alignment horizontal="center" vertical="center"/>
    </xf>
    <xf numFmtId="49" fontId="4" fillId="2" borderId="6" xfId="20" applyNumberFormat="1" applyFont="1" applyFill="1" applyBorder="1" applyAlignment="1">
      <alignment horizontal="center"/>
    </xf>
    <xf numFmtId="0" fontId="1" fillId="2" borderId="11" xfId="20" applyFont="1" applyFill="1" applyBorder="1" applyAlignment="1">
      <alignment horizontal="center"/>
    </xf>
    <xf numFmtId="49" fontId="4" fillId="2" borderId="12" xfId="20" applyNumberFormat="1" applyFont="1" applyFill="1" applyBorder="1" applyAlignment="1">
      <alignment horizontal="center"/>
    </xf>
    <xf numFmtId="3" fontId="4" fillId="2" borderId="12" xfId="20" applyNumberFormat="1" applyFont="1" applyFill="1" applyBorder="1" applyAlignment="1" applyProtection="1">
      <alignment/>
      <protection locked="0"/>
    </xf>
    <xf numFmtId="0" fontId="2" fillId="2" borderId="2" xfId="20" applyFont="1" applyFill="1" applyBorder="1" applyAlignment="1">
      <alignment/>
    </xf>
    <xf numFmtId="0" fontId="2" fillId="2" borderId="6" xfId="20" applyFont="1" applyFill="1" applyBorder="1" applyAlignment="1">
      <alignment/>
    </xf>
    <xf numFmtId="0" fontId="1" fillId="2" borderId="6" xfId="20" applyFont="1" applyFill="1" applyBorder="1" applyAlignment="1">
      <alignment/>
    </xf>
    <xf numFmtId="0" fontId="1" fillId="2" borderId="6" xfId="2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13" xfId="20" applyFont="1" applyFill="1" applyBorder="1" applyAlignment="1">
      <alignment horizontal="center"/>
    </xf>
    <xf numFmtId="0" fontId="1" fillId="2" borderId="14" xfId="20" applyFont="1" applyFill="1" applyBorder="1" applyAlignment="1">
      <alignment horizontal="center"/>
    </xf>
    <xf numFmtId="0" fontId="2" fillId="2" borderId="15" xfId="20" applyFont="1" applyFill="1" applyBorder="1" applyAlignment="1">
      <alignment/>
    </xf>
    <xf numFmtId="0" fontId="1" fillId="2" borderId="16" xfId="20" applyFont="1" applyFill="1" applyBorder="1" applyAlignment="1">
      <alignment/>
    </xf>
    <xf numFmtId="0" fontId="2" fillId="2" borderId="16" xfId="20" applyFont="1" applyFill="1" applyBorder="1" applyAlignment="1">
      <alignment/>
    </xf>
    <xf numFmtId="0" fontId="1" fillId="2" borderId="16" xfId="20" applyFont="1" applyFill="1" applyBorder="1" applyAlignment="1">
      <alignment wrapText="1"/>
    </xf>
    <xf numFmtId="0" fontId="1" fillId="2" borderId="17" xfId="20" applyFont="1" applyFill="1" applyBorder="1" applyAlignment="1">
      <alignment/>
    </xf>
    <xf numFmtId="0" fontId="1" fillId="2" borderId="12" xfId="20" applyFont="1" applyFill="1" applyBorder="1" applyAlignment="1">
      <alignment/>
    </xf>
    <xf numFmtId="0" fontId="2" fillId="2" borderId="18" xfId="20" applyFont="1" applyFill="1" applyBorder="1" applyAlignment="1">
      <alignment/>
    </xf>
    <xf numFmtId="3" fontId="4" fillId="3" borderId="18" xfId="20" applyNumberFormat="1" applyFont="1" applyFill="1" applyBorder="1" applyAlignment="1">
      <alignment/>
    </xf>
    <xf numFmtId="0" fontId="1" fillId="2" borderId="19" xfId="20" applyFont="1" applyFill="1" applyBorder="1" applyAlignment="1">
      <alignment horizontal="center"/>
    </xf>
    <xf numFmtId="0" fontId="2" fillId="2" borderId="6" xfId="20" applyFont="1" applyFill="1" applyBorder="1" applyAlignment="1">
      <alignment wrapText="1"/>
    </xf>
    <xf numFmtId="0" fontId="1" fillId="2" borderId="20" xfId="20" applyFont="1" applyFill="1" applyBorder="1" applyAlignment="1">
      <alignment horizontal="center"/>
    </xf>
    <xf numFmtId="49" fontId="4" fillId="2" borderId="21" xfId="20" applyNumberFormat="1" applyFont="1" applyFill="1" applyBorder="1" applyAlignment="1">
      <alignment horizontal="center"/>
    </xf>
    <xf numFmtId="49" fontId="4" fillId="2" borderId="18" xfId="20" applyNumberFormat="1" applyFont="1" applyFill="1" applyBorder="1" applyAlignment="1">
      <alignment horizontal="center"/>
    </xf>
    <xf numFmtId="0" fontId="1" fillId="2" borderId="21" xfId="20" applyFont="1" applyFill="1" applyBorder="1" applyAlignment="1">
      <alignment/>
    </xf>
    <xf numFmtId="0" fontId="1" fillId="2" borderId="22" xfId="20" applyFont="1" applyFill="1" applyBorder="1" applyAlignment="1">
      <alignment horizontal="center"/>
    </xf>
    <xf numFmtId="0" fontId="1" fillId="2" borderId="23" xfId="20" applyFont="1" applyFill="1" applyBorder="1" applyAlignment="1">
      <alignment horizontal="center"/>
    </xf>
    <xf numFmtId="0" fontId="1" fillId="2" borderId="24" xfId="20" applyFont="1" applyFill="1" applyBorder="1" applyAlignment="1">
      <alignment horizontal="center"/>
    </xf>
    <xf numFmtId="0" fontId="1" fillId="2" borderId="25" xfId="20" applyFont="1" applyFill="1" applyBorder="1" applyAlignment="1">
      <alignment horizontal="center"/>
    </xf>
    <xf numFmtId="0" fontId="1" fillId="2" borderId="9" xfId="20" applyFont="1" applyFill="1" applyBorder="1" applyAlignment="1">
      <alignment horizontal="center"/>
    </xf>
    <xf numFmtId="0" fontId="1" fillId="2" borderId="0" xfId="20" applyFont="1" applyFill="1" applyBorder="1" applyAlignment="1">
      <alignment horizontal="center"/>
    </xf>
    <xf numFmtId="0" fontId="1" fillId="2" borderId="13" xfId="20" applyFont="1" applyFill="1" applyBorder="1" applyAlignment="1">
      <alignment horizontal="center"/>
    </xf>
    <xf numFmtId="0" fontId="1" fillId="2" borderId="20" xfId="20" applyFont="1" applyFill="1" applyBorder="1" applyAlignment="1">
      <alignment horizontal="center"/>
    </xf>
    <xf numFmtId="0" fontId="1" fillId="2" borderId="10" xfId="20" applyFont="1" applyFill="1" applyBorder="1" applyAlignment="1">
      <alignment horizontal="center"/>
    </xf>
    <xf numFmtId="0" fontId="1" fillId="2" borderId="14" xfId="20" applyFont="1" applyFill="1" applyBorder="1" applyAlignment="1">
      <alignment horizontal="center"/>
    </xf>
    <xf numFmtId="0" fontId="1" fillId="2" borderId="7" xfId="20" applyFont="1" applyFill="1" applyBorder="1" applyAlignment="1">
      <alignment horizontal="center"/>
    </xf>
    <xf numFmtId="0" fontId="1" fillId="2" borderId="8" xfId="20" applyFont="1" applyFill="1" applyBorder="1" applyAlignment="1">
      <alignment horizontal="center"/>
    </xf>
    <xf numFmtId="0" fontId="1" fillId="2" borderId="19" xfId="20" applyFont="1" applyFill="1" applyBorder="1" applyAlignment="1">
      <alignment horizontal="center"/>
    </xf>
    <xf numFmtId="0" fontId="2" fillId="2" borderId="15" xfId="20" applyFont="1" applyFill="1" applyBorder="1" applyAlignment="1">
      <alignment wrapText="1"/>
    </xf>
    <xf numFmtId="0" fontId="1" fillId="2" borderId="16" xfId="20" applyFont="1" applyFill="1" applyBorder="1" applyAlignment="1">
      <alignment wrapText="1"/>
    </xf>
    <xf numFmtId="0" fontId="2" fillId="2" borderId="16" xfId="20" applyFont="1" applyFill="1" applyBorder="1" applyAlignment="1">
      <alignment wrapText="1"/>
    </xf>
    <xf numFmtId="0" fontId="1" fillId="2" borderId="26" xfId="20" applyFont="1" applyFill="1" applyBorder="1" applyAlignment="1">
      <alignment horizontal="center"/>
    </xf>
    <xf numFmtId="0" fontId="1" fillId="2" borderId="11" xfId="20" applyFont="1" applyFill="1" applyBorder="1" applyAlignment="1">
      <alignment horizontal="center"/>
    </xf>
    <xf numFmtId="0" fontId="1" fillId="2" borderId="22" xfId="20" applyFont="1" applyFill="1" applyBorder="1" applyAlignment="1">
      <alignment horizontal="center"/>
    </xf>
    <xf numFmtId="0" fontId="1" fillId="2" borderId="17" xfId="20" applyFont="1" applyFill="1" applyBorder="1" applyAlignment="1">
      <alignment wrapText="1"/>
    </xf>
    <xf numFmtId="0" fontId="4" fillId="2" borderId="12" xfId="20" applyFont="1" applyFill="1" applyBorder="1" applyAlignment="1">
      <alignment horizontal="center"/>
    </xf>
    <xf numFmtId="3" fontId="4" fillId="2" borderId="0" xfId="20" applyNumberFormat="1" applyFont="1" applyFill="1" applyBorder="1" applyAlignment="1" applyProtection="1">
      <alignment/>
      <protection locked="0"/>
    </xf>
    <xf numFmtId="0" fontId="1" fillId="2" borderId="0" xfId="20" applyFont="1" applyFill="1" applyBorder="1" applyAlignment="1">
      <alignment/>
    </xf>
    <xf numFmtId="49" fontId="4" fillId="2" borderId="0" xfId="2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4" fillId="3" borderId="21" xfId="2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" fillId="2" borderId="21" xfId="20" applyFont="1" applyFill="1" applyBorder="1" applyAlignment="1">
      <alignment wrapText="1"/>
    </xf>
    <xf numFmtId="0" fontId="3" fillId="4" borderId="0" xfId="0" applyFont="1" applyFill="1" applyAlignment="1">
      <alignment/>
    </xf>
    <xf numFmtId="0" fontId="3" fillId="4" borderId="11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6" fillId="0" borderId="0" xfId="0" applyFont="1" applyAlignment="1">
      <alignment/>
    </xf>
    <xf numFmtId="0" fontId="4" fillId="2" borderId="2" xfId="20" applyFont="1" applyFill="1" applyBorder="1" applyAlignment="1" applyProtection="1">
      <alignment horizontal="center"/>
      <protection hidden="1"/>
    </xf>
    <xf numFmtId="3" fontId="4" fillId="2" borderId="2" xfId="20" applyNumberFormat="1" applyFont="1" applyFill="1" applyBorder="1" applyAlignment="1" applyProtection="1">
      <alignment/>
      <protection locked="0"/>
    </xf>
    <xf numFmtId="0" fontId="1" fillId="2" borderId="3" xfId="20" applyFont="1" applyFill="1" applyBorder="1" applyAlignment="1" applyProtection="1">
      <alignment horizontal="center"/>
      <protection hidden="1"/>
    </xf>
    <xf numFmtId="0" fontId="4" fillId="2" borderId="6" xfId="20" applyFont="1" applyFill="1" applyBorder="1" applyAlignment="1" applyProtection="1">
      <alignment horizontal="center"/>
      <protection hidden="1"/>
    </xf>
    <xf numFmtId="3" fontId="4" fillId="3" borderId="6" xfId="20" applyNumberFormat="1" applyFont="1" applyFill="1" applyBorder="1" applyAlignment="1" applyProtection="1">
      <alignment/>
      <protection hidden="1"/>
    </xf>
    <xf numFmtId="0" fontId="1" fillId="2" borderId="7" xfId="20" applyFont="1" applyFill="1" applyBorder="1" applyAlignment="1" applyProtection="1">
      <alignment horizontal="center"/>
      <protection hidden="1"/>
    </xf>
    <xf numFmtId="0" fontId="1" fillId="2" borderId="9" xfId="20" applyFont="1" applyFill="1" applyBorder="1" applyAlignment="1" applyProtection="1">
      <alignment horizontal="center"/>
      <protection hidden="1"/>
    </xf>
    <xf numFmtId="0" fontId="1" fillId="2" borderId="0" xfId="20" applyFont="1" applyFill="1" applyBorder="1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hidden="1"/>
    </xf>
    <xf numFmtId="0" fontId="1" fillId="2" borderId="10" xfId="20" applyFont="1" applyFill="1" applyBorder="1" applyAlignment="1" applyProtection="1">
      <alignment horizontal="center"/>
      <protection hidden="1"/>
    </xf>
    <xf numFmtId="0" fontId="1" fillId="2" borderId="20" xfId="20" applyFont="1" applyFill="1" applyBorder="1" applyAlignment="1" applyProtection="1">
      <alignment horizontal="center"/>
      <protection hidden="1"/>
    </xf>
    <xf numFmtId="0" fontId="1" fillId="2" borderId="13" xfId="20" applyFont="1" applyFill="1" applyBorder="1" applyAlignment="1" applyProtection="1">
      <alignment horizontal="center"/>
      <protection hidden="1"/>
    </xf>
    <xf numFmtId="0" fontId="1" fillId="2" borderId="14" xfId="20" applyFont="1" applyFill="1" applyBorder="1" applyAlignment="1" applyProtection="1">
      <alignment horizontal="center"/>
      <protection hidden="1"/>
    </xf>
    <xf numFmtId="0" fontId="4" fillId="2" borderId="21" xfId="20" applyFont="1" applyFill="1" applyBorder="1" applyAlignment="1" applyProtection="1">
      <alignment horizontal="center"/>
      <protection hidden="1"/>
    </xf>
    <xf numFmtId="0" fontId="1" fillId="2" borderId="3" xfId="20" applyFont="1" applyFill="1" applyBorder="1" applyAlignment="1" applyProtection="1">
      <alignment horizontal="center" vertical="center"/>
      <protection hidden="1"/>
    </xf>
    <xf numFmtId="0" fontId="1" fillId="3" borderId="16" xfId="20" applyFont="1" applyFill="1" applyBorder="1" applyAlignment="1" applyProtection="1">
      <alignment vertical="center" wrapText="1"/>
      <protection hidden="1"/>
    </xf>
    <xf numFmtId="0" fontId="1" fillId="6" borderId="15" xfId="20" applyFont="1" applyFill="1" applyBorder="1" applyAlignment="1" applyProtection="1">
      <alignment wrapText="1"/>
      <protection hidden="1"/>
    </xf>
    <xf numFmtId="0" fontId="1" fillId="3" borderId="16" xfId="20" applyFont="1" applyFill="1" applyBorder="1" applyAlignment="1" applyProtection="1">
      <alignment wrapText="1"/>
      <protection hidden="1"/>
    </xf>
    <xf numFmtId="0" fontId="2" fillId="2" borderId="16" xfId="20" applyFont="1" applyFill="1" applyBorder="1" applyAlignment="1" applyProtection="1">
      <alignment wrapText="1"/>
      <protection hidden="1"/>
    </xf>
    <xf numFmtId="0" fontId="2" fillId="6" borderId="16" xfId="20" applyFont="1" applyFill="1" applyBorder="1" applyAlignment="1" applyProtection="1">
      <alignment wrapText="1"/>
      <protection hidden="1"/>
    </xf>
    <xf numFmtId="0" fontId="1" fillId="6" borderId="16" xfId="20" applyFont="1" applyFill="1" applyBorder="1" applyAlignment="1" applyProtection="1">
      <alignment wrapText="1"/>
      <protection hidden="1"/>
    </xf>
    <xf numFmtId="0" fontId="2" fillId="3" borderId="16" xfId="20" applyFont="1" applyFill="1" applyBorder="1" applyAlignment="1" applyProtection="1">
      <alignment wrapText="1"/>
      <protection hidden="1"/>
    </xf>
    <xf numFmtId="0" fontId="2" fillId="2" borderId="27" xfId="20" applyFont="1" applyFill="1" applyBorder="1" applyAlignment="1" applyProtection="1">
      <alignment wrapText="1"/>
      <protection hidden="1"/>
    </xf>
    <xf numFmtId="0" fontId="1" fillId="6" borderId="16" xfId="20" applyFont="1" applyFill="1" applyBorder="1" applyAlignment="1">
      <alignment horizontal="left" wrapText="1"/>
    </xf>
    <xf numFmtId="0" fontId="1" fillId="6" borderId="15" xfId="20" applyFont="1" applyFill="1" applyBorder="1" applyAlignment="1">
      <alignment horizontal="left" wrapText="1"/>
    </xf>
    <xf numFmtId="0" fontId="1" fillId="3" borderId="16" xfId="20" applyFont="1" applyFill="1" applyBorder="1" applyAlignment="1">
      <alignment horizontal="left" wrapText="1"/>
    </xf>
    <xf numFmtId="0" fontId="2" fillId="6" borderId="16" xfId="20" applyFont="1" applyFill="1" applyBorder="1" applyAlignment="1">
      <alignment horizontal="left" wrapText="1"/>
    </xf>
    <xf numFmtId="0" fontId="2" fillId="2" borderId="27" xfId="20" applyFont="1" applyFill="1" applyBorder="1" applyAlignment="1">
      <alignment horizontal="left" wrapText="1"/>
    </xf>
    <xf numFmtId="0" fontId="2" fillId="3" borderId="16" xfId="20" applyFont="1" applyFill="1" applyBorder="1" applyAlignment="1">
      <alignment horizontal="left" wrapText="1"/>
    </xf>
    <xf numFmtId="0" fontId="2" fillId="2" borderId="16" xfId="20" applyFont="1" applyFill="1" applyBorder="1" applyAlignment="1">
      <alignment horizontal="left" wrapText="1"/>
    </xf>
    <xf numFmtId="0" fontId="2" fillId="2" borderId="17" xfId="20" applyFont="1" applyFill="1" applyBorder="1" applyAlignment="1">
      <alignment horizontal="left" wrapText="1"/>
    </xf>
    <xf numFmtId="0" fontId="7" fillId="2" borderId="7" xfId="20" applyFont="1" applyFill="1" applyBorder="1" applyAlignment="1" applyProtection="1">
      <alignment horizontal="center" vertical="center" wrapText="1"/>
      <protection hidden="1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0" fontId="3" fillId="5" borderId="19" xfId="0" applyFont="1" applyFill="1" applyBorder="1" applyAlignment="1" applyProtection="1">
      <alignment horizontal="center" vertical="center" wrapText="1"/>
      <protection hidden="1"/>
    </xf>
    <xf numFmtId="0" fontId="4" fillId="2" borderId="21" xfId="20" applyFont="1" applyFill="1" applyBorder="1" applyAlignment="1" applyProtection="1">
      <alignment horizontal="center" wrapText="1"/>
      <protection hidden="1"/>
    </xf>
    <xf numFmtId="3" fontId="4" fillId="3" borderId="21" xfId="20" applyNumberFormat="1" applyFont="1" applyFill="1" applyBorder="1" applyAlignment="1">
      <alignment vertical="center" wrapText="1"/>
    </xf>
    <xf numFmtId="0" fontId="7" fillId="2" borderId="7" xfId="2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4" fillId="2" borderId="21" xfId="20" applyFont="1" applyFill="1" applyBorder="1" applyAlignment="1">
      <alignment horizontal="center" wrapText="1"/>
    </xf>
    <xf numFmtId="3" fontId="4" fillId="3" borderId="12" xfId="2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3" fillId="7" borderId="28" xfId="0" applyFont="1" applyFill="1" applyBorder="1" applyAlignment="1">
      <alignment/>
    </xf>
    <xf numFmtId="0" fontId="3" fillId="7" borderId="29" xfId="0" applyFont="1" applyFill="1" applyBorder="1" applyAlignment="1">
      <alignment/>
    </xf>
    <xf numFmtId="0" fontId="0" fillId="7" borderId="29" xfId="0" applyFont="1" applyFill="1" applyBorder="1" applyAlignment="1">
      <alignment horizontal="right"/>
    </xf>
    <xf numFmtId="0" fontId="3" fillId="7" borderId="30" xfId="0" applyFont="1" applyFill="1" applyBorder="1" applyAlignment="1">
      <alignment/>
    </xf>
    <xf numFmtId="0" fontId="3" fillId="0" borderId="3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3" fillId="0" borderId="3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wrapText="1"/>
    </xf>
    <xf numFmtId="0" fontId="3" fillId="0" borderId="3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0" fillId="0" borderId="5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7" borderId="28" xfId="0" applyFont="1" applyFill="1" applyBorder="1" applyAlignment="1">
      <alignment vertical="center"/>
    </xf>
    <xf numFmtId="0" fontId="3" fillId="7" borderId="29" xfId="0" applyFont="1" applyFill="1" applyBorder="1" applyAlignment="1">
      <alignment vertical="center"/>
    </xf>
    <xf numFmtId="0" fontId="3" fillId="7" borderId="30" xfId="0" applyFont="1" applyFill="1" applyBorder="1" applyAlignment="1">
      <alignment wrapText="1"/>
    </xf>
    <xf numFmtId="0" fontId="10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4" fillId="3" borderId="0" xfId="2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3" fontId="4" fillId="3" borderId="0" xfId="20" applyNumberFormat="1" applyFont="1" applyFill="1" applyBorder="1" applyAlignment="1">
      <alignment vertical="center"/>
    </xf>
    <xf numFmtId="0" fontId="3" fillId="7" borderId="37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0" fillId="7" borderId="11" xfId="0" applyFont="1" applyFill="1" applyBorder="1" applyAlignment="1">
      <alignment horizontal="right"/>
    </xf>
    <xf numFmtId="0" fontId="3" fillId="7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Border="1" applyAlignment="1">
      <alignment/>
    </xf>
    <xf numFmtId="0" fontId="1" fillId="0" borderId="18" xfId="0" applyFont="1" applyFill="1" applyBorder="1" applyAlignment="1" applyProtection="1" quotePrefix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4" fillId="8" borderId="18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 quotePrefix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4" fillId="9" borderId="6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 quotePrefix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Fill="1" applyBorder="1" applyAlignment="1" applyProtection="1">
      <alignment horizontal="left" vertical="center"/>
      <protection locked="0"/>
    </xf>
    <xf numFmtId="0" fontId="1" fillId="0" borderId="42" xfId="0" applyFont="1" applyFill="1" applyBorder="1" applyAlignment="1" applyProtection="1">
      <alignment horizontal="right" vertical="center"/>
      <protection locked="0"/>
    </xf>
    <xf numFmtId="0" fontId="4" fillId="8" borderId="6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0" fontId="4" fillId="9" borderId="16" xfId="0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4" fillId="8" borderId="16" xfId="0" applyFont="1" applyFill="1" applyBorder="1" applyAlignment="1" applyProtection="1">
      <alignment vertical="center" wrapText="1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4" fillId="8" borderId="4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4" fillId="8" borderId="6" xfId="0" applyFont="1" applyFill="1" applyBorder="1" applyAlignment="1" applyProtection="1">
      <alignment vertical="center" wrapText="1"/>
      <protection locked="0"/>
    </xf>
    <xf numFmtId="0" fontId="4" fillId="9" borderId="6" xfId="0" applyFont="1" applyFill="1" applyBorder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9" borderId="16" xfId="0" applyFont="1" applyFill="1" applyBorder="1" applyAlignment="1" applyProtection="1">
      <alignment vertical="center" wrapText="1"/>
      <protection locked="0"/>
    </xf>
    <xf numFmtId="0" fontId="4" fillId="9" borderId="6" xfId="0" applyFont="1" applyFill="1" applyBorder="1" applyAlignment="1" applyProtection="1" quotePrefix="1">
      <alignment vertical="center" wrapTex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9" borderId="46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9" borderId="4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6" borderId="42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3" fontId="4" fillId="0" borderId="15" xfId="20" applyNumberFormat="1" applyFont="1" applyFill="1" applyBorder="1" applyAlignment="1" applyProtection="1">
      <alignment/>
      <protection locked="0"/>
    </xf>
    <xf numFmtId="3" fontId="4" fillId="0" borderId="16" xfId="20" applyNumberFormat="1" applyFont="1" applyFill="1" applyBorder="1" applyAlignment="1" applyProtection="1">
      <alignment/>
      <protection locked="0"/>
    </xf>
    <xf numFmtId="3" fontId="4" fillId="0" borderId="16" xfId="20" applyNumberFormat="1" applyFont="1" applyFill="1" applyBorder="1" applyAlignment="1" applyProtection="1">
      <alignment/>
      <protection hidden="1"/>
    </xf>
    <xf numFmtId="3" fontId="4" fillId="0" borderId="16" xfId="20" applyNumberFormat="1" applyFont="1" applyFill="1" applyBorder="1" applyAlignment="1">
      <alignment/>
    </xf>
    <xf numFmtId="3" fontId="4" fillId="0" borderId="0" xfId="20" applyNumberFormat="1" applyFont="1" applyFill="1" applyBorder="1" applyAlignment="1">
      <alignment/>
    </xf>
    <xf numFmtId="3" fontId="4" fillId="0" borderId="48" xfId="20" applyNumberFormat="1" applyFont="1" applyFill="1" applyBorder="1" applyAlignment="1">
      <alignment/>
    </xf>
    <xf numFmtId="3" fontId="4" fillId="0" borderId="44" xfId="20" applyNumberFormat="1" applyFont="1" applyFill="1" applyBorder="1" applyAlignment="1" applyProtection="1">
      <alignment/>
      <protection locked="0"/>
    </xf>
    <xf numFmtId="3" fontId="4" fillId="0" borderId="27" xfId="20" applyNumberFormat="1" applyFont="1" applyFill="1" applyBorder="1" applyAlignment="1" applyProtection="1">
      <alignment/>
      <protection locked="0"/>
    </xf>
    <xf numFmtId="3" fontId="4" fillId="0" borderId="48" xfId="20" applyNumberFormat="1" applyFont="1" applyFill="1" applyBorder="1" applyAlignment="1" applyProtection="1">
      <alignment/>
      <protection locked="0"/>
    </xf>
    <xf numFmtId="3" fontId="4" fillId="0" borderId="44" xfId="20" applyNumberFormat="1" applyFont="1" applyFill="1" applyBorder="1" applyAlignment="1">
      <alignment/>
    </xf>
    <xf numFmtId="3" fontId="4" fillId="0" borderId="0" xfId="20" applyNumberFormat="1" applyFont="1" applyFill="1" applyBorder="1" applyAlignment="1" applyProtection="1">
      <alignment/>
      <protection locked="0"/>
    </xf>
    <xf numFmtId="3" fontId="4" fillId="0" borderId="27" xfId="20" applyNumberFormat="1" applyFont="1" applyFill="1" applyBorder="1" applyAlignment="1">
      <alignment vertical="center" wrapText="1"/>
    </xf>
    <xf numFmtId="3" fontId="4" fillId="0" borderId="0" xfId="20" applyNumberFormat="1" applyFont="1" applyFill="1" applyBorder="1" applyAlignment="1">
      <alignment vertical="center" wrapText="1"/>
    </xf>
    <xf numFmtId="0" fontId="2" fillId="0" borderId="35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29" xfId="0" applyFont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3" fontId="4" fillId="0" borderId="0" xfId="20" applyNumberFormat="1" applyFont="1" applyFill="1" applyBorder="1" applyAlignment="1" applyProtection="1">
      <alignment/>
      <protection hidden="1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4" xfId="2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2" borderId="9" xfId="2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20" xfId="2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" fillId="2" borderId="35" xfId="20" applyFont="1" applyFill="1" applyBorder="1" applyAlignment="1">
      <alignment horizontal="center"/>
    </xf>
    <xf numFmtId="0" fontId="1" fillId="2" borderId="36" xfId="2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2" borderId="5" xfId="20" applyFont="1" applyFill="1" applyBorder="1" applyAlignment="1">
      <alignment horizontal="center"/>
    </xf>
    <xf numFmtId="0" fontId="1" fillId="2" borderId="1" xfId="2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7" xfId="2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7" fillId="2" borderId="3" xfId="2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2" borderId="0" xfId="20" applyFont="1" applyFill="1" applyBorder="1" applyAlignment="1">
      <alignment horizontal="center"/>
    </xf>
    <xf numFmtId="0" fontId="1" fillId="2" borderId="8" xfId="20" applyFont="1" applyFill="1" applyBorder="1" applyAlignment="1">
      <alignment horizontal="center"/>
    </xf>
    <xf numFmtId="0" fontId="1" fillId="2" borderId="19" xfId="20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1" fillId="2" borderId="3" xfId="2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2" borderId="4" xfId="20" applyFont="1" applyFill="1" applyBorder="1" applyAlignment="1" applyProtection="1">
      <alignment horizontal="center"/>
      <protection hidden="1"/>
    </xf>
    <xf numFmtId="0" fontId="1" fillId="2" borderId="5" xfId="20" applyFont="1" applyFill="1" applyBorder="1" applyAlignment="1" applyProtection="1">
      <alignment horizontal="center"/>
      <protection hidden="1"/>
    </xf>
    <xf numFmtId="0" fontId="1" fillId="2" borderId="3" xfId="20" applyFont="1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1" fillId="2" borderId="4" xfId="20" applyFont="1" applyFill="1" applyBorder="1" applyAlignment="1" applyProtection="1">
      <alignment horizontal="center" vertical="center"/>
      <protection hidden="1"/>
    </xf>
    <xf numFmtId="0" fontId="1" fillId="2" borderId="5" xfId="20" applyFont="1" applyFill="1" applyBorder="1" applyAlignment="1" applyProtection="1">
      <alignment horizontal="center" vertical="center"/>
      <protection hidden="1"/>
    </xf>
    <xf numFmtId="0" fontId="1" fillId="2" borderId="0" xfId="20" applyFont="1" applyFill="1" applyBorder="1" applyAlignment="1" applyProtection="1">
      <alignment horizontal="center"/>
      <protection hidden="1"/>
    </xf>
    <xf numFmtId="0" fontId="0" fillId="5" borderId="10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left"/>
      <protection hidden="1"/>
    </xf>
    <xf numFmtId="0" fontId="0" fillId="5" borderId="5" xfId="0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center"/>
      <protection hidden="1"/>
    </xf>
    <xf numFmtId="0" fontId="1" fillId="2" borderId="8" xfId="20" applyFont="1" applyFill="1" applyBorder="1" applyAlignment="1" applyProtection="1">
      <alignment horizontal="center"/>
      <protection hidden="1"/>
    </xf>
    <xf numFmtId="0" fontId="1" fillId="2" borderId="19" xfId="20" applyFont="1" applyFill="1" applyBorder="1" applyAlignment="1" applyProtection="1">
      <alignment horizontal="center"/>
      <protection hidden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7" xfId="20" applyFont="1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5" borderId="19" xfId="0" applyFill="1" applyBorder="1" applyAlignment="1" applyProtection="1">
      <alignment horizontal="center"/>
      <protection hidden="1"/>
    </xf>
    <xf numFmtId="0" fontId="1" fillId="2" borderId="1" xfId="20" applyFont="1" applyFill="1" applyBorder="1" applyAlignment="1" applyProtection="1">
      <alignment horizontal="center"/>
      <protection hidden="1"/>
    </xf>
    <xf numFmtId="0" fontId="0" fillId="5" borderId="35" xfId="0" applyFill="1" applyBorder="1" applyAlignment="1" applyProtection="1">
      <alignment horizontal="center"/>
      <protection hidden="1"/>
    </xf>
    <xf numFmtId="0" fontId="0" fillId="5" borderId="36" xfId="0" applyFill="1" applyBorder="1" applyAlignment="1" applyProtection="1">
      <alignment horizontal="center"/>
      <protection hidden="1"/>
    </xf>
    <xf numFmtId="0" fontId="1" fillId="2" borderId="9" xfId="20" applyFont="1" applyFill="1" applyBorder="1" applyAlignment="1" applyProtection="1">
      <alignment horizontal="center"/>
      <protection hidden="1"/>
    </xf>
    <xf numFmtId="0" fontId="0" fillId="5" borderId="20" xfId="0" applyFill="1" applyBorder="1" applyAlignment="1" applyProtection="1">
      <alignment horizontal="center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3"/>
  <sheetViews>
    <sheetView tabSelected="1" workbookViewId="0" topLeftCell="A1">
      <pane xSplit="5" topLeftCell="F1" activePane="topRight" state="frozen"/>
      <selection pane="topLeft" activeCell="A66" sqref="A66"/>
      <selection pane="topRight" activeCell="F3" sqref="F3"/>
    </sheetView>
  </sheetViews>
  <sheetFormatPr defaultColWidth="9.140625" defaultRowHeight="12.75"/>
  <cols>
    <col min="1" max="1" width="4.00390625" style="0" customWidth="1"/>
    <col min="2" max="2" width="2.57421875" style="0" customWidth="1"/>
    <col min="3" max="3" width="3.140625" style="0" customWidth="1"/>
    <col min="4" max="4" width="46.8515625" style="0" bestFit="1" customWidth="1"/>
    <col min="6" max="6" width="16.00390625" style="0" bestFit="1" customWidth="1"/>
    <col min="42" max="42" width="5.28125" style="0" bestFit="1" customWidth="1"/>
    <col min="43" max="43" width="3.57421875" style="0" bestFit="1" customWidth="1"/>
    <col min="44" max="44" width="53.140625" style="0" customWidth="1"/>
  </cols>
  <sheetData>
    <row r="1" ht="12.75">
      <c r="D1" s="73" t="s">
        <v>132</v>
      </c>
    </row>
    <row r="2" spans="1:11" ht="13.5" thickBot="1">
      <c r="A2" s="70"/>
      <c r="B2" s="70"/>
      <c r="C2" s="70"/>
      <c r="D2" s="70"/>
      <c r="E2" s="70"/>
      <c r="F2" s="70" t="s">
        <v>666</v>
      </c>
      <c r="G2" s="70">
        <v>2008</v>
      </c>
      <c r="H2" s="70">
        <v>2009</v>
      </c>
      <c r="I2" s="70">
        <v>2010</v>
      </c>
      <c r="J2" s="70">
        <v>2011</v>
      </c>
      <c r="K2" s="70"/>
    </row>
    <row r="3" spans="1:44" ht="13.5" thickBot="1">
      <c r="A3" s="282"/>
      <c r="B3" s="283"/>
      <c r="C3" s="284"/>
      <c r="D3" s="28" t="s">
        <v>0</v>
      </c>
      <c r="E3" s="2" t="s">
        <v>1</v>
      </c>
      <c r="F3" s="3">
        <f>F4+F5+F33+F64</f>
        <v>0</v>
      </c>
      <c r="G3" s="3">
        <f>G4+G5+G33+G64</f>
        <v>0</v>
      </c>
      <c r="H3" s="3">
        <f>H4+H5+H33+H64</f>
        <v>0</v>
      </c>
      <c r="I3" s="3">
        <f>I4+I5+I33+I64</f>
        <v>0</v>
      </c>
      <c r="J3" s="3">
        <f>J4+J5+J33+J64</f>
        <v>0</v>
      </c>
      <c r="K3" s="163"/>
      <c r="AO3" s="115">
        <v>1</v>
      </c>
      <c r="AP3" s="116"/>
      <c r="AQ3" s="117"/>
      <c r="AR3" s="118" t="s">
        <v>325</v>
      </c>
    </row>
    <row r="4" spans="1:44" ht="13.5" thickBot="1">
      <c r="A4" s="4" t="s">
        <v>2</v>
      </c>
      <c r="B4" s="265"/>
      <c r="C4" s="281"/>
      <c r="D4" s="29" t="s">
        <v>3</v>
      </c>
      <c r="E4" s="7" t="s">
        <v>4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63"/>
      <c r="AO4" s="119">
        <v>2</v>
      </c>
      <c r="AP4" s="120" t="s">
        <v>2</v>
      </c>
      <c r="AQ4" s="121"/>
      <c r="AR4" s="122" t="s">
        <v>326</v>
      </c>
    </row>
    <row r="5" spans="1:44" ht="13.5" thickBot="1">
      <c r="A5" s="4" t="s">
        <v>5</v>
      </c>
      <c r="B5" s="265"/>
      <c r="C5" s="281"/>
      <c r="D5" s="30" t="s">
        <v>6</v>
      </c>
      <c r="E5" s="7" t="s">
        <v>7</v>
      </c>
      <c r="F5" s="9">
        <f>F6+F15+F25</f>
        <v>0</v>
      </c>
      <c r="G5" s="9">
        <f>G6+G15+G25</f>
        <v>0</v>
      </c>
      <c r="H5" s="9">
        <f>H6+H15+H25</f>
        <v>0</v>
      </c>
      <c r="I5" s="9">
        <f>I6+I15+I25</f>
        <v>0</v>
      </c>
      <c r="J5" s="9">
        <f>J6+J15+J25</f>
        <v>0</v>
      </c>
      <c r="K5" s="163"/>
      <c r="AO5" s="123">
        <v>3</v>
      </c>
      <c r="AP5" s="124" t="s">
        <v>5</v>
      </c>
      <c r="AQ5" s="125"/>
      <c r="AR5" s="126" t="s">
        <v>327</v>
      </c>
    </row>
    <row r="6" spans="1:44" ht="13.5" thickBot="1">
      <c r="A6" s="10" t="s">
        <v>5</v>
      </c>
      <c r="B6" s="11" t="s">
        <v>8</v>
      </c>
      <c r="C6" s="11"/>
      <c r="D6" s="30" t="s">
        <v>9</v>
      </c>
      <c r="E6" s="7" t="s">
        <v>10</v>
      </c>
      <c r="F6" s="9">
        <f>SUM(F7:F14)</f>
        <v>0</v>
      </c>
      <c r="G6" s="9">
        <f>SUM(G7:G14)</f>
        <v>0</v>
      </c>
      <c r="H6" s="9">
        <f>F6+G6</f>
        <v>0</v>
      </c>
      <c r="I6" s="9">
        <f>G6+H6</f>
        <v>0</v>
      </c>
      <c r="J6" s="9">
        <f>H6+I6</f>
        <v>0</v>
      </c>
      <c r="K6" s="163"/>
      <c r="AO6" s="123">
        <v>4</v>
      </c>
      <c r="AP6" s="124" t="s">
        <v>328</v>
      </c>
      <c r="AQ6" s="125"/>
      <c r="AR6" s="126" t="s">
        <v>329</v>
      </c>
    </row>
    <row r="7" spans="1:44" ht="12.75">
      <c r="A7" s="12" t="s">
        <v>5</v>
      </c>
      <c r="B7" s="13" t="s">
        <v>8</v>
      </c>
      <c r="C7" s="13">
        <v>1</v>
      </c>
      <c r="D7" s="29" t="s">
        <v>11</v>
      </c>
      <c r="E7" s="7" t="s">
        <v>12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63"/>
      <c r="AO7" s="127">
        <v>5</v>
      </c>
      <c r="AP7" s="128" t="s">
        <v>328</v>
      </c>
      <c r="AQ7" s="129" t="s">
        <v>330</v>
      </c>
      <c r="AR7" s="130" t="s">
        <v>331</v>
      </c>
    </row>
    <row r="8" spans="1:44" ht="12.75">
      <c r="A8" s="270"/>
      <c r="B8" s="285"/>
      <c r="C8" s="13">
        <v>2</v>
      </c>
      <c r="D8" s="29" t="s">
        <v>13</v>
      </c>
      <c r="E8" s="7" t="s">
        <v>14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63"/>
      <c r="AO8" s="127">
        <v>6</v>
      </c>
      <c r="AP8" s="128" t="s">
        <v>328</v>
      </c>
      <c r="AQ8" s="129" t="s">
        <v>332</v>
      </c>
      <c r="AR8" s="130" t="s">
        <v>333</v>
      </c>
    </row>
    <row r="9" spans="1:44" ht="12.75">
      <c r="A9" s="286"/>
      <c r="B9" s="285"/>
      <c r="C9" s="13">
        <v>3</v>
      </c>
      <c r="D9" s="29" t="s">
        <v>15</v>
      </c>
      <c r="E9" s="7" t="s">
        <v>16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63"/>
      <c r="AO9" s="127">
        <v>7</v>
      </c>
      <c r="AP9" s="128" t="s">
        <v>328</v>
      </c>
      <c r="AQ9" s="129" t="s">
        <v>334</v>
      </c>
      <c r="AR9" s="130" t="s">
        <v>335</v>
      </c>
    </row>
    <row r="10" spans="1:44" ht="12.75">
      <c r="A10" s="286"/>
      <c r="B10" s="285"/>
      <c r="C10" s="13">
        <v>4</v>
      </c>
      <c r="D10" s="29" t="s">
        <v>17</v>
      </c>
      <c r="E10" s="7" t="s">
        <v>18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63"/>
      <c r="AO10" s="127">
        <v>8</v>
      </c>
      <c r="AP10" s="128" t="s">
        <v>328</v>
      </c>
      <c r="AQ10" s="129" t="s">
        <v>336</v>
      </c>
      <c r="AR10" s="130" t="s">
        <v>337</v>
      </c>
    </row>
    <row r="11" spans="1:44" ht="12.75">
      <c r="A11" s="286"/>
      <c r="B11" s="285"/>
      <c r="C11" s="13">
        <v>5</v>
      </c>
      <c r="D11" s="29" t="s">
        <v>19</v>
      </c>
      <c r="E11" s="7" t="s">
        <v>20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63"/>
      <c r="AO11" s="127">
        <v>9</v>
      </c>
      <c r="AP11" s="128" t="s">
        <v>328</v>
      </c>
      <c r="AQ11" s="129" t="s">
        <v>338</v>
      </c>
      <c r="AR11" s="130" t="s">
        <v>339</v>
      </c>
    </row>
    <row r="12" spans="1:44" ht="12.75">
      <c r="A12" s="286"/>
      <c r="B12" s="285"/>
      <c r="C12" s="13">
        <v>6</v>
      </c>
      <c r="D12" s="29" t="s">
        <v>21</v>
      </c>
      <c r="E12" s="7" t="s">
        <v>22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63"/>
      <c r="AO12" s="127">
        <v>10</v>
      </c>
      <c r="AP12" s="128" t="s">
        <v>328</v>
      </c>
      <c r="AQ12" s="129" t="s">
        <v>340</v>
      </c>
      <c r="AR12" s="130" t="s">
        <v>341</v>
      </c>
    </row>
    <row r="13" spans="1:44" ht="12.75">
      <c r="A13" s="286"/>
      <c r="B13" s="285"/>
      <c r="C13" s="13">
        <v>7</v>
      </c>
      <c r="D13" s="29" t="s">
        <v>23</v>
      </c>
      <c r="E13" s="7" t="s">
        <v>24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63"/>
      <c r="AO13" s="127">
        <v>11</v>
      </c>
      <c r="AP13" s="128" t="s">
        <v>328</v>
      </c>
      <c r="AQ13" s="129" t="s">
        <v>342</v>
      </c>
      <c r="AR13" s="130" t="s">
        <v>343</v>
      </c>
    </row>
    <row r="14" spans="1:44" ht="13.5" thickBot="1">
      <c r="A14" s="287"/>
      <c r="B14" s="288"/>
      <c r="C14" s="13">
        <v>8</v>
      </c>
      <c r="D14" s="29" t="s">
        <v>25</v>
      </c>
      <c r="E14" s="7" t="s">
        <v>26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63"/>
      <c r="AO14" s="131">
        <v>12</v>
      </c>
      <c r="AP14" s="132" t="s">
        <v>328</v>
      </c>
      <c r="AQ14" s="133" t="s">
        <v>344</v>
      </c>
      <c r="AR14" s="134" t="s">
        <v>345</v>
      </c>
    </row>
    <row r="15" spans="1:44" ht="13.5" thickBot="1">
      <c r="A15" s="10" t="s">
        <v>5</v>
      </c>
      <c r="B15" s="11" t="s">
        <v>27</v>
      </c>
      <c r="C15" s="11"/>
      <c r="D15" s="30" t="s">
        <v>28</v>
      </c>
      <c r="E15" s="7" t="s">
        <v>29</v>
      </c>
      <c r="F15" s="9">
        <f>SUM(F16:F24)</f>
        <v>0</v>
      </c>
      <c r="G15" s="9">
        <f>SUM(G16:G24)</f>
        <v>0</v>
      </c>
      <c r="H15" s="9">
        <f>SUM(H16:H24)</f>
        <v>0</v>
      </c>
      <c r="I15" s="9">
        <f>SUM(I16:I24)</f>
        <v>0</v>
      </c>
      <c r="J15" s="9">
        <f>SUM(J16:J24)</f>
        <v>0</v>
      </c>
      <c r="K15" s="163"/>
      <c r="AO15" s="123">
        <v>13</v>
      </c>
      <c r="AP15" s="124" t="s">
        <v>346</v>
      </c>
      <c r="AQ15" s="125"/>
      <c r="AR15" s="126" t="s">
        <v>347</v>
      </c>
    </row>
    <row r="16" spans="1:44" ht="12.75">
      <c r="A16" s="12" t="s">
        <v>5</v>
      </c>
      <c r="B16" s="13" t="s">
        <v>27</v>
      </c>
      <c r="C16" s="13">
        <v>1</v>
      </c>
      <c r="D16" s="29" t="s">
        <v>30</v>
      </c>
      <c r="E16" s="7" t="s">
        <v>31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63"/>
      <c r="AO16" s="135">
        <v>14</v>
      </c>
      <c r="AP16" s="136" t="s">
        <v>346</v>
      </c>
      <c r="AQ16" s="137" t="s">
        <v>330</v>
      </c>
      <c r="AR16" s="138" t="s">
        <v>348</v>
      </c>
    </row>
    <row r="17" spans="1:44" ht="12.75">
      <c r="A17" s="270"/>
      <c r="B17" s="285"/>
      <c r="C17" s="13">
        <v>2</v>
      </c>
      <c r="D17" s="29" t="s">
        <v>32</v>
      </c>
      <c r="E17" s="7" t="s">
        <v>33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63"/>
      <c r="AO17" s="139">
        <v>15</v>
      </c>
      <c r="AP17" s="140" t="s">
        <v>346</v>
      </c>
      <c r="AQ17" s="141" t="s">
        <v>332</v>
      </c>
      <c r="AR17" s="142" t="s">
        <v>349</v>
      </c>
    </row>
    <row r="18" spans="1:44" ht="12.75">
      <c r="A18" s="286"/>
      <c r="B18" s="285"/>
      <c r="C18" s="13">
        <v>3</v>
      </c>
      <c r="D18" s="29" t="s">
        <v>34</v>
      </c>
      <c r="E18" s="7" t="s">
        <v>35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63"/>
      <c r="AO18" s="127">
        <v>16</v>
      </c>
      <c r="AP18" s="128" t="s">
        <v>346</v>
      </c>
      <c r="AQ18" s="129" t="s">
        <v>334</v>
      </c>
      <c r="AR18" s="130" t="s">
        <v>350</v>
      </c>
    </row>
    <row r="19" spans="1:44" ht="12.75">
      <c r="A19" s="286"/>
      <c r="B19" s="285"/>
      <c r="C19" s="13">
        <v>4</v>
      </c>
      <c r="D19" s="29" t="s">
        <v>36</v>
      </c>
      <c r="E19" s="7" t="s">
        <v>37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63"/>
      <c r="AO19" s="127">
        <v>17</v>
      </c>
      <c r="AP19" s="128" t="s">
        <v>346</v>
      </c>
      <c r="AQ19" s="129" t="s">
        <v>336</v>
      </c>
      <c r="AR19" s="130" t="s">
        <v>351</v>
      </c>
    </row>
    <row r="20" spans="1:44" ht="12.75">
      <c r="A20" s="286"/>
      <c r="B20" s="285"/>
      <c r="C20" s="13">
        <v>5</v>
      </c>
      <c r="D20" s="29" t="s">
        <v>38</v>
      </c>
      <c r="E20" s="7" t="s">
        <v>39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63"/>
      <c r="AO20" s="127">
        <v>18</v>
      </c>
      <c r="AP20" s="128" t="s">
        <v>346</v>
      </c>
      <c r="AQ20" s="129" t="s">
        <v>338</v>
      </c>
      <c r="AR20" s="130" t="s">
        <v>352</v>
      </c>
    </row>
    <row r="21" spans="1:44" ht="12.75">
      <c r="A21" s="286"/>
      <c r="B21" s="285"/>
      <c r="C21" s="13">
        <v>6</v>
      </c>
      <c r="D21" s="29" t="s">
        <v>40</v>
      </c>
      <c r="E21" s="7" t="s">
        <v>41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63"/>
      <c r="AO21" s="127">
        <v>19</v>
      </c>
      <c r="AP21" s="128" t="s">
        <v>346</v>
      </c>
      <c r="AQ21" s="129" t="s">
        <v>340</v>
      </c>
      <c r="AR21" s="130" t="s">
        <v>353</v>
      </c>
    </row>
    <row r="22" spans="1:44" ht="12.75">
      <c r="A22" s="286"/>
      <c r="B22" s="285"/>
      <c r="C22" s="13">
        <v>7</v>
      </c>
      <c r="D22" s="29" t="s">
        <v>42</v>
      </c>
      <c r="E22" s="7" t="s">
        <v>43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63"/>
      <c r="AO22" s="127">
        <v>20</v>
      </c>
      <c r="AP22" s="128" t="s">
        <v>346</v>
      </c>
      <c r="AQ22" s="129" t="s">
        <v>342</v>
      </c>
      <c r="AR22" s="130" t="s">
        <v>354</v>
      </c>
    </row>
    <row r="23" spans="1:44" ht="12.75">
      <c r="A23" s="286"/>
      <c r="B23" s="285"/>
      <c r="C23" s="13">
        <v>8</v>
      </c>
      <c r="D23" s="29" t="s">
        <v>44</v>
      </c>
      <c r="E23" s="7" t="s">
        <v>45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63"/>
      <c r="AO23" s="127">
        <v>21</v>
      </c>
      <c r="AP23" s="128" t="s">
        <v>346</v>
      </c>
      <c r="AQ23" s="129" t="s">
        <v>344</v>
      </c>
      <c r="AR23" s="130" t="s">
        <v>355</v>
      </c>
    </row>
    <row r="24" spans="1:44" ht="13.5" thickBot="1">
      <c r="A24" s="287"/>
      <c r="B24" s="288"/>
      <c r="C24" s="14">
        <v>9</v>
      </c>
      <c r="D24" s="29" t="s">
        <v>46</v>
      </c>
      <c r="E24" s="7" t="s">
        <v>47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63"/>
      <c r="AO24" s="131">
        <v>22</v>
      </c>
      <c r="AP24" s="132" t="s">
        <v>346</v>
      </c>
      <c r="AQ24" s="133" t="s">
        <v>356</v>
      </c>
      <c r="AR24" s="134" t="s">
        <v>357</v>
      </c>
    </row>
    <row r="25" spans="1:44" ht="13.5" thickBot="1">
      <c r="A25" s="10" t="s">
        <v>5</v>
      </c>
      <c r="B25" s="11" t="s">
        <v>48</v>
      </c>
      <c r="C25" s="11"/>
      <c r="D25" s="30" t="s">
        <v>49</v>
      </c>
      <c r="E25" s="7" t="s">
        <v>50</v>
      </c>
      <c r="F25" s="9">
        <f>SUM(F26:F32)</f>
        <v>0</v>
      </c>
      <c r="G25" s="9">
        <f>SUM(G26:G32)</f>
        <v>0</v>
      </c>
      <c r="H25" s="9">
        <f>SUM(H26:H32)</f>
        <v>0</v>
      </c>
      <c r="I25" s="9">
        <f>SUM(I26:I32)</f>
        <v>0</v>
      </c>
      <c r="J25" s="9">
        <f>SUM(J26:J32)</f>
        <v>0</v>
      </c>
      <c r="K25" s="163"/>
      <c r="AO25" s="123">
        <v>23</v>
      </c>
      <c r="AP25" s="124" t="s">
        <v>358</v>
      </c>
      <c r="AQ25" s="125"/>
      <c r="AR25" s="126" t="s">
        <v>359</v>
      </c>
    </row>
    <row r="26" spans="1:44" ht="12.75">
      <c r="A26" s="12" t="s">
        <v>5</v>
      </c>
      <c r="B26" s="13" t="s">
        <v>48</v>
      </c>
      <c r="C26" s="13">
        <v>1</v>
      </c>
      <c r="D26" s="31" t="s">
        <v>51</v>
      </c>
      <c r="E26" s="7" t="s">
        <v>52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63"/>
      <c r="AO26" s="139">
        <v>24</v>
      </c>
      <c r="AP26" s="140" t="s">
        <v>358</v>
      </c>
      <c r="AQ26" s="141" t="s">
        <v>330</v>
      </c>
      <c r="AR26" s="142" t="s">
        <v>360</v>
      </c>
    </row>
    <row r="27" spans="1:44" ht="12.75">
      <c r="A27" s="270"/>
      <c r="B27" s="285"/>
      <c r="C27" s="13">
        <v>2</v>
      </c>
      <c r="D27" s="29" t="s">
        <v>53</v>
      </c>
      <c r="E27" s="7" t="s">
        <v>54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63"/>
      <c r="AO27" s="127">
        <v>25</v>
      </c>
      <c r="AP27" s="128" t="s">
        <v>358</v>
      </c>
      <c r="AQ27" s="141" t="s">
        <v>332</v>
      </c>
      <c r="AR27" s="130" t="s">
        <v>361</v>
      </c>
    </row>
    <row r="28" spans="1:44" ht="12.75">
      <c r="A28" s="286"/>
      <c r="B28" s="285"/>
      <c r="C28" s="13">
        <v>3</v>
      </c>
      <c r="D28" s="29" t="s">
        <v>55</v>
      </c>
      <c r="E28" s="7">
        <v>26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63"/>
      <c r="AO28" s="127">
        <v>26</v>
      </c>
      <c r="AP28" s="128" t="s">
        <v>358</v>
      </c>
      <c r="AQ28" s="129" t="s">
        <v>334</v>
      </c>
      <c r="AR28" s="130" t="s">
        <v>362</v>
      </c>
    </row>
    <row r="29" spans="1:44" ht="25.5">
      <c r="A29" s="286"/>
      <c r="B29" s="285"/>
      <c r="C29" s="15">
        <v>4</v>
      </c>
      <c r="D29" s="31" t="s">
        <v>56</v>
      </c>
      <c r="E29" s="16" t="s">
        <v>57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63"/>
      <c r="AO29" s="143">
        <v>27</v>
      </c>
      <c r="AP29" s="144" t="s">
        <v>358</v>
      </c>
      <c r="AQ29" s="145" t="s">
        <v>336</v>
      </c>
      <c r="AR29" s="146" t="s">
        <v>363</v>
      </c>
    </row>
    <row r="30" spans="1:44" ht="12.75">
      <c r="A30" s="286"/>
      <c r="B30" s="285"/>
      <c r="C30" s="13">
        <v>5</v>
      </c>
      <c r="D30" s="29" t="s">
        <v>58</v>
      </c>
      <c r="E30" s="17" t="s">
        <v>59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63"/>
      <c r="AO30" s="127">
        <v>28</v>
      </c>
      <c r="AP30" s="128" t="s">
        <v>358</v>
      </c>
      <c r="AQ30" s="129" t="s">
        <v>338</v>
      </c>
      <c r="AR30" s="130" t="s">
        <v>364</v>
      </c>
    </row>
    <row r="31" spans="1:44" ht="12.75">
      <c r="A31" s="286"/>
      <c r="B31" s="285"/>
      <c r="C31" s="13">
        <v>6</v>
      </c>
      <c r="D31" s="29" t="s">
        <v>60</v>
      </c>
      <c r="E31" s="17" t="s">
        <v>61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63"/>
      <c r="AO31" s="139">
        <v>29</v>
      </c>
      <c r="AP31" s="140" t="s">
        <v>358</v>
      </c>
      <c r="AQ31" s="129" t="s">
        <v>340</v>
      </c>
      <c r="AR31" s="142" t="s">
        <v>365</v>
      </c>
    </row>
    <row r="32" spans="1:44" ht="13.5" thickBot="1">
      <c r="A32" s="289"/>
      <c r="B32" s="290"/>
      <c r="C32" s="18">
        <v>7</v>
      </c>
      <c r="D32" s="32" t="s">
        <v>62</v>
      </c>
      <c r="E32" s="19" t="s">
        <v>63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63"/>
      <c r="AO32" s="147">
        <v>30</v>
      </c>
      <c r="AP32" s="148" t="s">
        <v>358</v>
      </c>
      <c r="AQ32" s="149" t="s">
        <v>342</v>
      </c>
      <c r="AR32" s="150" t="s">
        <v>366</v>
      </c>
    </row>
    <row r="33" spans="1:44" ht="13.5" thickBot="1">
      <c r="A33" s="1" t="s">
        <v>64</v>
      </c>
      <c r="B33" s="277"/>
      <c r="C33" s="278"/>
      <c r="D33" s="21" t="s">
        <v>65</v>
      </c>
      <c r="E33" s="17" t="s">
        <v>66</v>
      </c>
      <c r="F33" s="3">
        <f>F34+F41+F49+F59</f>
        <v>0</v>
      </c>
      <c r="G33" s="3">
        <f>G34+G41+G49+G59</f>
        <v>0</v>
      </c>
      <c r="H33" s="3">
        <f>H34+H41+H49+H59</f>
        <v>0</v>
      </c>
      <c r="I33" s="3">
        <f>I34+I41+I49+I59</f>
        <v>0</v>
      </c>
      <c r="J33" s="3">
        <f>J34+J41+J49+J59</f>
        <v>0</v>
      </c>
      <c r="K33" s="163"/>
      <c r="AO33" s="123">
        <v>31</v>
      </c>
      <c r="AP33" s="124" t="s">
        <v>64</v>
      </c>
      <c r="AQ33" s="125"/>
      <c r="AR33" s="126" t="s">
        <v>367</v>
      </c>
    </row>
    <row r="34" spans="1:44" ht="13.5" thickBot="1">
      <c r="A34" s="4" t="s">
        <v>64</v>
      </c>
      <c r="B34" s="5" t="s">
        <v>8</v>
      </c>
      <c r="C34" s="5"/>
      <c r="D34" s="22" t="s">
        <v>67</v>
      </c>
      <c r="E34" s="17" t="s">
        <v>68</v>
      </c>
      <c r="F34" s="9">
        <f>SUM(F35:F40)</f>
        <v>0</v>
      </c>
      <c r="G34" s="9">
        <f>SUM(G35:G40)</f>
        <v>0</v>
      </c>
      <c r="H34" s="9">
        <f>SUM(H35:H40)</f>
        <v>0</v>
      </c>
      <c r="I34" s="9">
        <f>SUM(I35:I40)</f>
        <v>0</v>
      </c>
      <c r="J34" s="9">
        <f>SUM(J35:J40)</f>
        <v>0</v>
      </c>
      <c r="K34" s="163"/>
      <c r="AO34" s="123">
        <v>32</v>
      </c>
      <c r="AP34" s="124" t="s">
        <v>368</v>
      </c>
      <c r="AQ34" s="125"/>
      <c r="AR34" s="126" t="s">
        <v>369</v>
      </c>
    </row>
    <row r="35" spans="1:44" ht="12.75">
      <c r="A35" s="10" t="s">
        <v>64</v>
      </c>
      <c r="B35" s="11" t="s">
        <v>8</v>
      </c>
      <c r="C35" s="11">
        <v>1</v>
      </c>
      <c r="D35" s="23" t="s">
        <v>69</v>
      </c>
      <c r="E35" s="17" t="s">
        <v>70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63"/>
      <c r="AO35" s="127">
        <v>33</v>
      </c>
      <c r="AP35" s="128" t="s">
        <v>368</v>
      </c>
      <c r="AQ35" s="129" t="s">
        <v>330</v>
      </c>
      <c r="AR35" s="130" t="s">
        <v>370</v>
      </c>
    </row>
    <row r="36" spans="1:44" ht="12.75">
      <c r="A36" s="270"/>
      <c r="B36" s="271"/>
      <c r="C36" s="13">
        <v>2</v>
      </c>
      <c r="D36" s="23" t="s">
        <v>71</v>
      </c>
      <c r="E36" s="17" t="s">
        <v>72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63"/>
      <c r="AO36" s="127">
        <v>34</v>
      </c>
      <c r="AP36" s="128" t="s">
        <v>368</v>
      </c>
      <c r="AQ36" s="129" t="s">
        <v>332</v>
      </c>
      <c r="AR36" s="130" t="s">
        <v>371</v>
      </c>
    </row>
    <row r="37" spans="1:44" ht="12.75">
      <c r="A37" s="262"/>
      <c r="B37" s="271"/>
      <c r="C37" s="13">
        <v>3</v>
      </c>
      <c r="D37" s="23" t="s">
        <v>73</v>
      </c>
      <c r="E37" s="17" t="s">
        <v>74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63"/>
      <c r="AO37" s="127">
        <v>35</v>
      </c>
      <c r="AP37" s="128" t="s">
        <v>368</v>
      </c>
      <c r="AQ37" s="129" t="s">
        <v>334</v>
      </c>
      <c r="AR37" s="130" t="s">
        <v>372</v>
      </c>
    </row>
    <row r="38" spans="1:44" ht="12.75">
      <c r="A38" s="262"/>
      <c r="B38" s="271"/>
      <c r="C38" s="13">
        <v>4</v>
      </c>
      <c r="D38" s="23" t="s">
        <v>75</v>
      </c>
      <c r="E38" s="17" t="s">
        <v>76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63"/>
      <c r="AO38" s="127">
        <v>36</v>
      </c>
      <c r="AP38" s="128" t="s">
        <v>368</v>
      </c>
      <c r="AQ38" s="129" t="s">
        <v>336</v>
      </c>
      <c r="AR38" s="130" t="s">
        <v>373</v>
      </c>
    </row>
    <row r="39" spans="1:44" ht="12.75">
      <c r="A39" s="262"/>
      <c r="B39" s="271"/>
      <c r="C39" s="13">
        <v>5</v>
      </c>
      <c r="D39" s="23" t="s">
        <v>77</v>
      </c>
      <c r="E39" s="17" t="s">
        <v>78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63"/>
      <c r="AO39" s="127">
        <v>37</v>
      </c>
      <c r="AP39" s="128" t="s">
        <v>368</v>
      </c>
      <c r="AQ39" s="129" t="s">
        <v>338</v>
      </c>
      <c r="AR39" s="130" t="s">
        <v>374</v>
      </c>
    </row>
    <row r="40" spans="1:44" ht="13.5" thickBot="1">
      <c r="A40" s="263"/>
      <c r="B40" s="264"/>
      <c r="C40" s="14">
        <v>6</v>
      </c>
      <c r="D40" s="23" t="s">
        <v>79</v>
      </c>
      <c r="E40" s="17" t="s">
        <v>80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63"/>
      <c r="AO40" s="127">
        <v>38</v>
      </c>
      <c r="AP40" s="128" t="s">
        <v>368</v>
      </c>
      <c r="AQ40" s="129" t="s">
        <v>340</v>
      </c>
      <c r="AR40" s="130" t="s">
        <v>375</v>
      </c>
    </row>
    <row r="41" spans="1:44" ht="13.5" thickBot="1">
      <c r="A41" s="4" t="s">
        <v>64</v>
      </c>
      <c r="B41" s="5" t="s">
        <v>27</v>
      </c>
      <c r="C41" s="5"/>
      <c r="D41" s="22" t="s">
        <v>81</v>
      </c>
      <c r="E41" s="17" t="s">
        <v>82</v>
      </c>
      <c r="F41" s="9">
        <f>SUM(F42:F48)</f>
        <v>0</v>
      </c>
      <c r="G41" s="9">
        <f>SUM(G42:G48)</f>
        <v>0</v>
      </c>
      <c r="H41" s="9">
        <f>SUM(H42:H48)</f>
        <v>0</v>
      </c>
      <c r="I41" s="9">
        <f>SUM(I42:I48)</f>
        <v>0</v>
      </c>
      <c r="J41" s="9">
        <f>SUM(J42:J48)</f>
        <v>0</v>
      </c>
      <c r="K41" s="163"/>
      <c r="AO41" s="123">
        <v>39</v>
      </c>
      <c r="AP41" s="124" t="s">
        <v>376</v>
      </c>
      <c r="AQ41" s="125"/>
      <c r="AR41" s="126" t="s">
        <v>377</v>
      </c>
    </row>
    <row r="42" spans="1:44" ht="12.75">
      <c r="A42" s="10" t="s">
        <v>64</v>
      </c>
      <c r="B42" s="11" t="s">
        <v>27</v>
      </c>
      <c r="C42" s="11">
        <v>1</v>
      </c>
      <c r="D42" s="23" t="s">
        <v>83</v>
      </c>
      <c r="E42" s="17" t="s">
        <v>84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63"/>
      <c r="AO42" s="127">
        <v>40</v>
      </c>
      <c r="AP42" s="128" t="s">
        <v>376</v>
      </c>
      <c r="AQ42" s="129" t="s">
        <v>330</v>
      </c>
      <c r="AR42" s="130" t="s">
        <v>378</v>
      </c>
    </row>
    <row r="43" spans="1:44" ht="12.75">
      <c r="A43" s="270"/>
      <c r="B43" s="271"/>
      <c r="C43" s="13">
        <v>2</v>
      </c>
      <c r="D43" s="24" t="s">
        <v>85</v>
      </c>
      <c r="E43" s="17" t="s">
        <v>86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63"/>
      <c r="AO43" s="127">
        <v>41</v>
      </c>
      <c r="AP43" s="128" t="s">
        <v>376</v>
      </c>
      <c r="AQ43" s="129" t="s">
        <v>332</v>
      </c>
      <c r="AR43" s="130" t="s">
        <v>379</v>
      </c>
    </row>
    <row r="44" spans="1:44" ht="24">
      <c r="A44" s="262"/>
      <c r="B44" s="271"/>
      <c r="C44" s="13">
        <v>3</v>
      </c>
      <c r="D44" s="24" t="s">
        <v>87</v>
      </c>
      <c r="E44" s="17" t="s">
        <v>88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63"/>
      <c r="AO44" s="127">
        <v>42</v>
      </c>
      <c r="AP44" s="128" t="s">
        <v>376</v>
      </c>
      <c r="AQ44" s="129" t="s">
        <v>334</v>
      </c>
      <c r="AR44" s="130" t="s">
        <v>380</v>
      </c>
    </row>
    <row r="45" spans="1:44" ht="24">
      <c r="A45" s="262"/>
      <c r="B45" s="271"/>
      <c r="C45" s="13">
        <v>4</v>
      </c>
      <c r="D45" s="24" t="s">
        <v>89</v>
      </c>
      <c r="E45" s="17" t="s">
        <v>90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63"/>
      <c r="AO45" s="151">
        <v>43</v>
      </c>
      <c r="AP45" s="152" t="s">
        <v>376</v>
      </c>
      <c r="AQ45" s="153" t="s">
        <v>336</v>
      </c>
      <c r="AR45" s="154" t="s">
        <v>381</v>
      </c>
    </row>
    <row r="46" spans="1:44" ht="12.75">
      <c r="A46" s="262"/>
      <c r="B46" s="271"/>
      <c r="C46" s="26">
        <v>5</v>
      </c>
      <c r="D46" s="23" t="s">
        <v>91</v>
      </c>
      <c r="E46" s="17" t="s">
        <v>92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63"/>
      <c r="AO46" s="127">
        <v>44</v>
      </c>
      <c r="AP46" s="128" t="s">
        <v>376</v>
      </c>
      <c r="AQ46" s="141" t="s">
        <v>338</v>
      </c>
      <c r="AR46" s="130" t="s">
        <v>382</v>
      </c>
    </row>
    <row r="47" spans="1:44" ht="12.75">
      <c r="A47" s="262"/>
      <c r="B47" s="271"/>
      <c r="C47" s="26">
        <v>6</v>
      </c>
      <c r="D47" s="23" t="s">
        <v>93</v>
      </c>
      <c r="E47" s="17" t="s">
        <v>94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63"/>
      <c r="AO47" s="127">
        <v>45</v>
      </c>
      <c r="AP47" s="128" t="s">
        <v>376</v>
      </c>
      <c r="AQ47" s="141" t="s">
        <v>340</v>
      </c>
      <c r="AR47" s="130" t="s">
        <v>383</v>
      </c>
    </row>
    <row r="48" spans="1:44" ht="13.5" thickBot="1">
      <c r="A48" s="263"/>
      <c r="B48" s="264"/>
      <c r="C48" s="27">
        <v>7</v>
      </c>
      <c r="D48" s="23" t="s">
        <v>95</v>
      </c>
      <c r="E48" s="17" t="s">
        <v>96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63"/>
      <c r="AO48" s="131">
        <v>46</v>
      </c>
      <c r="AP48" s="132" t="s">
        <v>376</v>
      </c>
      <c r="AQ48" s="155" t="s">
        <v>342</v>
      </c>
      <c r="AR48" s="134" t="s">
        <v>384</v>
      </c>
    </row>
    <row r="49" spans="1:44" ht="13.5" thickBot="1">
      <c r="A49" s="4" t="s">
        <v>64</v>
      </c>
      <c r="B49" s="5" t="s">
        <v>48</v>
      </c>
      <c r="C49" s="5"/>
      <c r="D49" s="22" t="s">
        <v>97</v>
      </c>
      <c r="E49" s="17" t="s">
        <v>98</v>
      </c>
      <c r="F49" s="9">
        <f>SUM(F50:F58)</f>
        <v>0</v>
      </c>
      <c r="G49" s="9">
        <f>SUM(G50:G58)</f>
        <v>0</v>
      </c>
      <c r="H49" s="9">
        <f>SUM(H50:H58)</f>
        <v>0</v>
      </c>
      <c r="I49" s="9">
        <f>SUM(I50:I58)</f>
        <v>0</v>
      </c>
      <c r="J49" s="9">
        <f>SUM(J50:J58)</f>
        <v>0</v>
      </c>
      <c r="K49" s="163"/>
      <c r="AO49" s="123">
        <v>47</v>
      </c>
      <c r="AP49" s="124" t="s">
        <v>385</v>
      </c>
      <c r="AQ49" s="125"/>
      <c r="AR49" s="126" t="s">
        <v>386</v>
      </c>
    </row>
    <row r="50" spans="1:44" ht="12.75">
      <c r="A50" s="10" t="s">
        <v>64</v>
      </c>
      <c r="B50" s="11" t="s">
        <v>48</v>
      </c>
      <c r="C50" s="11">
        <v>1</v>
      </c>
      <c r="D50" s="23" t="s">
        <v>83</v>
      </c>
      <c r="E50" s="17" t="s">
        <v>99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63"/>
      <c r="AO50" s="139">
        <v>48</v>
      </c>
      <c r="AP50" s="140" t="s">
        <v>385</v>
      </c>
      <c r="AQ50" s="141" t="s">
        <v>330</v>
      </c>
      <c r="AR50" s="142" t="s">
        <v>378</v>
      </c>
    </row>
    <row r="51" spans="1:44" ht="12.75">
      <c r="A51" s="270"/>
      <c r="B51" s="271"/>
      <c r="C51" s="13">
        <v>2</v>
      </c>
      <c r="D51" s="24" t="s">
        <v>85</v>
      </c>
      <c r="E51" s="17" t="s">
        <v>100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63"/>
      <c r="AO51" s="127">
        <v>49</v>
      </c>
      <c r="AP51" s="128" t="s">
        <v>385</v>
      </c>
      <c r="AQ51" s="129" t="s">
        <v>332</v>
      </c>
      <c r="AR51" s="130" t="s">
        <v>379</v>
      </c>
    </row>
    <row r="52" spans="1:44" ht="24">
      <c r="A52" s="270"/>
      <c r="B52" s="271"/>
      <c r="C52" s="15">
        <v>3</v>
      </c>
      <c r="D52" s="24" t="s">
        <v>87</v>
      </c>
      <c r="E52" s="17" t="s">
        <v>101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63"/>
      <c r="AO52" s="127">
        <v>50</v>
      </c>
      <c r="AP52" s="128" t="s">
        <v>385</v>
      </c>
      <c r="AQ52" s="129" t="s">
        <v>334</v>
      </c>
      <c r="AR52" s="130" t="s">
        <v>380</v>
      </c>
    </row>
    <row r="53" spans="1:44" ht="24">
      <c r="A53" s="270"/>
      <c r="B53" s="271"/>
      <c r="C53" s="15">
        <v>4</v>
      </c>
      <c r="D53" s="24" t="s">
        <v>89</v>
      </c>
      <c r="E53" s="17" t="s">
        <v>102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63"/>
      <c r="AO53" s="127">
        <v>51</v>
      </c>
      <c r="AP53" s="128" t="s">
        <v>385</v>
      </c>
      <c r="AQ53" s="129" t="s">
        <v>336</v>
      </c>
      <c r="AR53" s="154" t="s">
        <v>381</v>
      </c>
    </row>
    <row r="54" spans="1:44" ht="12.75">
      <c r="A54" s="262"/>
      <c r="B54" s="271"/>
      <c r="C54" s="13">
        <v>5</v>
      </c>
      <c r="D54" s="23" t="s">
        <v>103</v>
      </c>
      <c r="E54" s="17" t="s">
        <v>104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63"/>
      <c r="AO54" s="127">
        <v>52</v>
      </c>
      <c r="AP54" s="128" t="s">
        <v>385</v>
      </c>
      <c r="AQ54" s="129" t="s">
        <v>338</v>
      </c>
      <c r="AR54" s="130" t="s">
        <v>387</v>
      </c>
    </row>
    <row r="55" spans="1:44" ht="12.75">
      <c r="A55" s="262"/>
      <c r="B55" s="271"/>
      <c r="C55" s="13">
        <v>6</v>
      </c>
      <c r="D55" s="23" t="s">
        <v>105</v>
      </c>
      <c r="E55" s="17" t="s">
        <v>106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63"/>
      <c r="AO55" s="127">
        <v>53</v>
      </c>
      <c r="AP55" s="128" t="s">
        <v>385</v>
      </c>
      <c r="AQ55" s="129" t="s">
        <v>340</v>
      </c>
      <c r="AR55" s="130" t="s">
        <v>388</v>
      </c>
    </row>
    <row r="56" spans="1:44" ht="12.75">
      <c r="A56" s="262"/>
      <c r="B56" s="271"/>
      <c r="C56" s="13">
        <v>7</v>
      </c>
      <c r="D56" s="23" t="s">
        <v>107</v>
      </c>
      <c r="E56" s="17" t="s">
        <v>108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63"/>
      <c r="AO56" s="127">
        <v>54</v>
      </c>
      <c r="AP56" s="128" t="s">
        <v>385</v>
      </c>
      <c r="AQ56" s="129" t="s">
        <v>342</v>
      </c>
      <c r="AR56" s="130" t="s">
        <v>389</v>
      </c>
    </row>
    <row r="57" spans="1:44" ht="12.75">
      <c r="A57" s="262"/>
      <c r="B57" s="271"/>
      <c r="C57" s="13">
        <v>8</v>
      </c>
      <c r="D57" s="23" t="s">
        <v>91</v>
      </c>
      <c r="E57" s="17" t="s">
        <v>109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63"/>
      <c r="AO57" s="127">
        <v>55</v>
      </c>
      <c r="AP57" s="128" t="s">
        <v>385</v>
      </c>
      <c r="AQ57" s="129" t="s">
        <v>344</v>
      </c>
      <c r="AR57" s="130" t="s">
        <v>382</v>
      </c>
    </row>
    <row r="58" spans="1:44" ht="13.5" thickBot="1">
      <c r="A58" s="263"/>
      <c r="B58" s="264"/>
      <c r="C58" s="14">
        <v>9</v>
      </c>
      <c r="D58" s="23" t="s">
        <v>93</v>
      </c>
      <c r="E58" s="17" t="s">
        <v>110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63"/>
      <c r="AO58" s="127">
        <v>56</v>
      </c>
      <c r="AP58" s="128" t="s">
        <v>385</v>
      </c>
      <c r="AQ58" s="129" t="s">
        <v>356</v>
      </c>
      <c r="AR58" s="130" t="s">
        <v>383</v>
      </c>
    </row>
    <row r="59" spans="1:44" ht="13.5" thickBot="1">
      <c r="A59" s="4" t="s">
        <v>64</v>
      </c>
      <c r="B59" s="5" t="s">
        <v>111</v>
      </c>
      <c r="C59" s="5"/>
      <c r="D59" s="22" t="s">
        <v>112</v>
      </c>
      <c r="E59" s="17" t="s">
        <v>113</v>
      </c>
      <c r="F59" s="9">
        <f>F60+F61+F63+F62</f>
        <v>0</v>
      </c>
      <c r="G59" s="9">
        <f>G60+G61+G63+G62</f>
        <v>0</v>
      </c>
      <c r="H59" s="9">
        <f>H60+H61+H63+H62</f>
        <v>0</v>
      </c>
      <c r="I59" s="9">
        <f>I60+I61+I63+I62</f>
        <v>0</v>
      </c>
      <c r="J59" s="9">
        <f>J60+J61+J63+J62</f>
        <v>0</v>
      </c>
      <c r="K59" s="163"/>
      <c r="AO59" s="123">
        <v>57</v>
      </c>
      <c r="AP59" s="124" t="s">
        <v>390</v>
      </c>
      <c r="AQ59" s="125"/>
      <c r="AR59" s="126" t="s">
        <v>391</v>
      </c>
    </row>
    <row r="60" spans="1:44" ht="12.75">
      <c r="A60" s="10" t="s">
        <v>64</v>
      </c>
      <c r="B60" s="11" t="s">
        <v>111</v>
      </c>
      <c r="C60" s="11">
        <v>1</v>
      </c>
      <c r="D60" s="23" t="s">
        <v>114</v>
      </c>
      <c r="E60" s="17" t="s">
        <v>115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63"/>
      <c r="AO60" s="127">
        <v>58</v>
      </c>
      <c r="AP60" s="128" t="s">
        <v>390</v>
      </c>
      <c r="AQ60" s="141" t="s">
        <v>330</v>
      </c>
      <c r="AR60" s="130" t="s">
        <v>392</v>
      </c>
    </row>
    <row r="61" spans="1:44" ht="12.75">
      <c r="A61" s="270"/>
      <c r="B61" s="271"/>
      <c r="C61" s="13">
        <v>2</v>
      </c>
      <c r="D61" s="23" t="s">
        <v>116</v>
      </c>
      <c r="E61" s="17" t="s">
        <v>117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63"/>
      <c r="AO61" s="139">
        <v>59</v>
      </c>
      <c r="AP61" s="140" t="s">
        <v>390</v>
      </c>
      <c r="AQ61" s="141" t="s">
        <v>332</v>
      </c>
      <c r="AR61" s="142" t="s">
        <v>393</v>
      </c>
    </row>
    <row r="62" spans="1:44" ht="12.75">
      <c r="A62" s="270"/>
      <c r="B62" s="271"/>
      <c r="C62" s="13">
        <v>3</v>
      </c>
      <c r="D62" s="23" t="s">
        <v>118</v>
      </c>
      <c r="E62" s="17" t="s">
        <v>119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63"/>
      <c r="AO62" s="127">
        <v>60</v>
      </c>
      <c r="AP62" s="128" t="s">
        <v>390</v>
      </c>
      <c r="AQ62" s="141" t="s">
        <v>334</v>
      </c>
      <c r="AR62" s="130" t="s">
        <v>394</v>
      </c>
    </row>
    <row r="63" spans="1:44" ht="13.5" thickBot="1">
      <c r="A63" s="263"/>
      <c r="B63" s="264"/>
      <c r="C63" s="27">
        <v>4</v>
      </c>
      <c r="D63" s="23" t="s">
        <v>120</v>
      </c>
      <c r="E63" s="17" t="s">
        <v>121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63"/>
      <c r="AO63" s="127">
        <v>61</v>
      </c>
      <c r="AP63" s="128" t="s">
        <v>390</v>
      </c>
      <c r="AQ63" s="129" t="s">
        <v>336</v>
      </c>
      <c r="AR63" s="130" t="s">
        <v>395</v>
      </c>
    </row>
    <row r="64" spans="1:44" ht="13.5" thickBot="1">
      <c r="A64" s="10" t="s">
        <v>122</v>
      </c>
      <c r="B64" s="11" t="s">
        <v>8</v>
      </c>
      <c r="C64" s="11"/>
      <c r="D64" s="22" t="s">
        <v>123</v>
      </c>
      <c r="E64" s="17" t="s">
        <v>124</v>
      </c>
      <c r="F64" s="9">
        <f>+F65+F66+F67</f>
        <v>0</v>
      </c>
      <c r="G64" s="9">
        <f>G65+G67</f>
        <v>0</v>
      </c>
      <c r="H64" s="9">
        <f>H65+H67</f>
        <v>0</v>
      </c>
      <c r="I64" s="9">
        <f>I65+I67</f>
        <v>0</v>
      </c>
      <c r="J64" s="9">
        <f>J65+J67</f>
        <v>0</v>
      </c>
      <c r="K64" s="163"/>
      <c r="AO64" s="123">
        <v>62</v>
      </c>
      <c r="AP64" s="124" t="s">
        <v>396</v>
      </c>
      <c r="AQ64" s="125"/>
      <c r="AR64" s="126" t="s">
        <v>397</v>
      </c>
    </row>
    <row r="65" spans="1:44" ht="12.75">
      <c r="A65" s="12" t="s">
        <v>122</v>
      </c>
      <c r="B65" s="13" t="s">
        <v>8</v>
      </c>
      <c r="C65" s="13">
        <v>1</v>
      </c>
      <c r="D65" s="23" t="s">
        <v>125</v>
      </c>
      <c r="E65" s="17" t="s">
        <v>126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63"/>
      <c r="AO65" s="135">
        <v>63</v>
      </c>
      <c r="AP65" s="136" t="s">
        <v>396</v>
      </c>
      <c r="AQ65" s="171" t="s">
        <v>330</v>
      </c>
      <c r="AR65" s="172" t="s">
        <v>398</v>
      </c>
    </row>
    <row r="66" spans="1:44" ht="12.75">
      <c r="A66" s="270"/>
      <c r="B66" s="271"/>
      <c r="C66" s="13">
        <v>2</v>
      </c>
      <c r="D66" s="23" t="s">
        <v>127</v>
      </c>
      <c r="E66" s="17" t="s">
        <v>128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63"/>
      <c r="AO66" s="139">
        <v>64</v>
      </c>
      <c r="AP66" s="140" t="s">
        <v>396</v>
      </c>
      <c r="AQ66" s="129" t="s">
        <v>332</v>
      </c>
      <c r="AR66" s="173" t="s">
        <v>399</v>
      </c>
    </row>
    <row r="67" spans="1:44" ht="13.5" thickBot="1">
      <c r="A67" s="272"/>
      <c r="B67" s="273"/>
      <c r="C67" s="18">
        <v>3</v>
      </c>
      <c r="D67" s="33" t="s">
        <v>129</v>
      </c>
      <c r="E67" s="19" t="s">
        <v>130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63"/>
      <c r="AO67" s="147">
        <v>65</v>
      </c>
      <c r="AP67" s="148" t="s">
        <v>396</v>
      </c>
      <c r="AQ67" s="149" t="s">
        <v>334</v>
      </c>
      <c r="AR67" s="174" t="s">
        <v>400</v>
      </c>
    </row>
    <row r="68" spans="1:44" s="66" customFormat="1" ht="12.75">
      <c r="A68" s="25"/>
      <c r="B68" s="25"/>
      <c r="C68" s="13"/>
      <c r="D68" s="64"/>
      <c r="E68" s="65"/>
      <c r="F68" s="63"/>
      <c r="G68" s="63"/>
      <c r="H68" s="63"/>
      <c r="I68" s="63"/>
      <c r="J68" s="63"/>
      <c r="K68" s="63"/>
      <c r="AO68" s="170"/>
      <c r="AP68" s="170"/>
      <c r="AQ68" s="155"/>
      <c r="AR68" s="170"/>
    </row>
    <row r="69" spans="1:44" ht="13.5" thickBot="1">
      <c r="A69" s="71"/>
      <c r="B69" s="71"/>
      <c r="C69" s="71"/>
      <c r="D69" s="71"/>
      <c r="E69" s="71"/>
      <c r="F69" s="72" t="s">
        <v>131</v>
      </c>
      <c r="G69" s="72">
        <v>2007</v>
      </c>
      <c r="H69" s="72">
        <v>2008</v>
      </c>
      <c r="I69" s="72">
        <v>2009</v>
      </c>
      <c r="J69" s="72">
        <v>2010</v>
      </c>
      <c r="K69" s="164"/>
      <c r="AO69" s="170"/>
      <c r="AP69" s="170"/>
      <c r="AQ69" s="155"/>
      <c r="AR69" s="170"/>
    </row>
    <row r="70" spans="1:44" ht="13.5" thickBot="1">
      <c r="A70" s="274"/>
      <c r="B70" s="269"/>
      <c r="C70" s="275"/>
      <c r="D70" s="34" t="s">
        <v>133</v>
      </c>
      <c r="E70" s="40" t="s">
        <v>134</v>
      </c>
      <c r="F70" s="35">
        <f>F71+F88+F121</f>
        <v>0</v>
      </c>
      <c r="G70" s="35">
        <f>G71+G88+G121</f>
        <v>0</v>
      </c>
      <c r="H70" s="35">
        <f>H71+H88+H121</f>
        <v>0</v>
      </c>
      <c r="I70" s="35">
        <f>I71+I88+I121</f>
        <v>0</v>
      </c>
      <c r="J70" s="35">
        <f>J71+J88+J121</f>
        <v>0</v>
      </c>
      <c r="K70" s="163"/>
      <c r="AO70" s="166">
        <v>66</v>
      </c>
      <c r="AP70" s="167"/>
      <c r="AQ70" s="168"/>
      <c r="AR70" s="169" t="s">
        <v>458</v>
      </c>
    </row>
    <row r="71" spans="1:44" ht="13.5" thickBot="1">
      <c r="A71" s="4" t="s">
        <v>2</v>
      </c>
      <c r="B71" s="265"/>
      <c r="C71" s="266"/>
      <c r="D71" s="22" t="s">
        <v>135</v>
      </c>
      <c r="E71" s="17" t="s">
        <v>136</v>
      </c>
      <c r="F71" s="9">
        <f>F72+F76+F81+F84+F87</f>
        <v>0</v>
      </c>
      <c r="G71" s="9">
        <f>G72+G76+G81+G84+G87</f>
        <v>0</v>
      </c>
      <c r="H71" s="9">
        <f>H72+H76+H81+H84+H87</f>
        <v>0</v>
      </c>
      <c r="I71" s="9">
        <f>I72+I76+I81+I84+I87</f>
        <v>0</v>
      </c>
      <c r="J71" s="9">
        <f>J72+J76+J81+J84+J87</f>
        <v>0</v>
      </c>
      <c r="K71" s="163"/>
      <c r="AO71" s="123">
        <v>67</v>
      </c>
      <c r="AP71" s="124" t="s">
        <v>401</v>
      </c>
      <c r="AQ71" s="125"/>
      <c r="AR71" s="126" t="s">
        <v>402</v>
      </c>
    </row>
    <row r="72" spans="1:44" ht="13.5" thickBot="1">
      <c r="A72" s="10" t="s">
        <v>2</v>
      </c>
      <c r="B72" s="11" t="s">
        <v>8</v>
      </c>
      <c r="C72" s="36"/>
      <c r="D72" s="22" t="s">
        <v>137</v>
      </c>
      <c r="E72" s="17" t="s">
        <v>138</v>
      </c>
      <c r="F72" s="9">
        <f>SUM(F73:F75)</f>
        <v>0</v>
      </c>
      <c r="G72" s="9">
        <f>SUM(G73:G75)</f>
        <v>0</v>
      </c>
      <c r="H72" s="9">
        <f>SUM(H73:H75)</f>
        <v>0</v>
      </c>
      <c r="I72" s="9">
        <f>SUM(I73:I75)</f>
        <v>0</v>
      </c>
      <c r="J72" s="9">
        <f>SUM(J73:J75)</f>
        <v>0</v>
      </c>
      <c r="K72" s="163"/>
      <c r="AO72" s="123">
        <v>68</v>
      </c>
      <c r="AP72" s="124" t="s">
        <v>403</v>
      </c>
      <c r="AQ72" s="125"/>
      <c r="AR72" s="126" t="s">
        <v>404</v>
      </c>
    </row>
    <row r="73" spans="1:44" ht="12.75">
      <c r="A73" s="270"/>
      <c r="B73" s="276"/>
      <c r="C73" s="26">
        <v>1</v>
      </c>
      <c r="D73" s="23" t="s">
        <v>139</v>
      </c>
      <c r="E73" s="17" t="s">
        <v>140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63"/>
      <c r="AO73" s="127">
        <v>69</v>
      </c>
      <c r="AP73" s="128" t="s">
        <v>403</v>
      </c>
      <c r="AQ73" s="129" t="s">
        <v>330</v>
      </c>
      <c r="AR73" s="130" t="s">
        <v>405</v>
      </c>
    </row>
    <row r="74" spans="1:44" ht="12.75">
      <c r="A74" s="270"/>
      <c r="B74" s="276"/>
      <c r="C74" s="26">
        <v>2</v>
      </c>
      <c r="D74" s="23" t="s">
        <v>141</v>
      </c>
      <c r="E74" s="17" t="s">
        <v>142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63"/>
      <c r="AO74" s="127">
        <v>70</v>
      </c>
      <c r="AP74" s="128" t="s">
        <v>403</v>
      </c>
      <c r="AQ74" s="129" t="s">
        <v>332</v>
      </c>
      <c r="AR74" s="130" t="s">
        <v>406</v>
      </c>
    </row>
    <row r="75" spans="1:44" ht="13.5" thickBot="1">
      <c r="A75" s="268"/>
      <c r="B75" s="269"/>
      <c r="C75" s="27">
        <v>3</v>
      </c>
      <c r="D75" s="23" t="s">
        <v>143</v>
      </c>
      <c r="E75" s="17" t="s">
        <v>144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63"/>
      <c r="AO75" s="127">
        <v>71</v>
      </c>
      <c r="AP75" s="128" t="s">
        <v>403</v>
      </c>
      <c r="AQ75" s="129" t="s">
        <v>334</v>
      </c>
      <c r="AR75" s="130" t="s">
        <v>407</v>
      </c>
    </row>
    <row r="76" spans="1:44" ht="13.5" thickBot="1">
      <c r="A76" s="10" t="s">
        <v>2</v>
      </c>
      <c r="B76" s="11" t="s">
        <v>27</v>
      </c>
      <c r="C76" s="36"/>
      <c r="D76" s="22" t="s">
        <v>145</v>
      </c>
      <c r="E76" s="17" t="s">
        <v>146</v>
      </c>
      <c r="F76" s="9">
        <f>SUM(F77:F80)</f>
        <v>0</v>
      </c>
      <c r="G76" s="9">
        <f>SUM(G77:G80)</f>
        <v>0</v>
      </c>
      <c r="H76" s="9">
        <f>SUM(H77:H80)</f>
        <v>0</v>
      </c>
      <c r="I76" s="9">
        <f>SUM(I77:I80)</f>
        <v>0</v>
      </c>
      <c r="J76" s="9">
        <f>SUM(J77:J80)</f>
        <v>0</v>
      </c>
      <c r="K76" s="163"/>
      <c r="AO76" s="123">
        <v>72</v>
      </c>
      <c r="AP76" s="124" t="s">
        <v>408</v>
      </c>
      <c r="AQ76" s="125"/>
      <c r="AR76" s="126" t="s">
        <v>409</v>
      </c>
    </row>
    <row r="77" spans="1:44" ht="12.75">
      <c r="A77" s="12" t="s">
        <v>2</v>
      </c>
      <c r="B77" s="13" t="s">
        <v>27</v>
      </c>
      <c r="C77" s="26">
        <v>1</v>
      </c>
      <c r="D77" s="23" t="s">
        <v>147</v>
      </c>
      <c r="E77" s="17" t="s">
        <v>148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63"/>
      <c r="AO77" s="127">
        <v>73</v>
      </c>
      <c r="AP77" s="128" t="s">
        <v>408</v>
      </c>
      <c r="AQ77" s="129" t="s">
        <v>330</v>
      </c>
      <c r="AR77" s="130" t="s">
        <v>410</v>
      </c>
    </row>
    <row r="78" spans="1:44" ht="12.75">
      <c r="A78" s="270"/>
      <c r="B78" s="276"/>
      <c r="C78" s="26">
        <v>2</v>
      </c>
      <c r="D78" s="23" t="s">
        <v>149</v>
      </c>
      <c r="E78" s="17" t="s">
        <v>150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63"/>
      <c r="AO78" s="127">
        <v>74</v>
      </c>
      <c r="AP78" s="128" t="s">
        <v>408</v>
      </c>
      <c r="AQ78" s="129" t="s">
        <v>332</v>
      </c>
      <c r="AR78" s="130" t="s">
        <v>411</v>
      </c>
    </row>
    <row r="79" spans="1:44" ht="12.75">
      <c r="A79" s="267"/>
      <c r="B79" s="276"/>
      <c r="C79" s="26">
        <v>3</v>
      </c>
      <c r="D79" s="23" t="s">
        <v>151</v>
      </c>
      <c r="E79" s="17" t="s">
        <v>152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63"/>
      <c r="AO79" s="127">
        <v>75</v>
      </c>
      <c r="AP79" s="128" t="s">
        <v>408</v>
      </c>
      <c r="AQ79" s="129" t="s">
        <v>334</v>
      </c>
      <c r="AR79" s="130" t="s">
        <v>412</v>
      </c>
    </row>
    <row r="80" spans="1:44" ht="13.5" thickBot="1">
      <c r="A80" s="268"/>
      <c r="B80" s="269"/>
      <c r="C80" s="27">
        <v>4</v>
      </c>
      <c r="D80" s="23" t="s">
        <v>153</v>
      </c>
      <c r="E80" s="17" t="s">
        <v>154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63"/>
      <c r="AO80" s="131">
        <v>76</v>
      </c>
      <c r="AP80" s="132" t="s">
        <v>408</v>
      </c>
      <c r="AQ80" s="133" t="s">
        <v>336</v>
      </c>
      <c r="AR80" s="134" t="s">
        <v>413</v>
      </c>
    </row>
    <row r="81" spans="1:44" ht="26.25" thickBot="1">
      <c r="A81" s="10" t="s">
        <v>2</v>
      </c>
      <c r="B81" s="11" t="s">
        <v>48</v>
      </c>
      <c r="C81" s="36"/>
      <c r="D81" s="37" t="s">
        <v>155</v>
      </c>
      <c r="E81" s="17" t="s">
        <v>156</v>
      </c>
      <c r="F81" s="9">
        <f>SUM(F82:F83)</f>
        <v>0</v>
      </c>
      <c r="G81" s="9">
        <f>SUM(G82:G83)</f>
        <v>0</v>
      </c>
      <c r="H81" s="9">
        <f>SUM(H82:H83)</f>
        <v>0</v>
      </c>
      <c r="I81" s="9">
        <f>SUM(I82:I83)</f>
        <v>0</v>
      </c>
      <c r="J81" s="9">
        <f>SUM(J82:J83)</f>
        <v>0</v>
      </c>
      <c r="K81" s="163"/>
      <c r="AO81" s="156">
        <v>77</v>
      </c>
      <c r="AP81" s="157" t="s">
        <v>414</v>
      </c>
      <c r="AQ81" s="125"/>
      <c r="AR81" s="158" t="s">
        <v>415</v>
      </c>
    </row>
    <row r="82" spans="1:44" ht="12.75">
      <c r="A82" s="12" t="s">
        <v>2</v>
      </c>
      <c r="B82" s="13" t="s">
        <v>48</v>
      </c>
      <c r="C82" s="26">
        <v>1</v>
      </c>
      <c r="D82" s="23" t="s">
        <v>157</v>
      </c>
      <c r="E82" s="17" t="s">
        <v>158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63"/>
      <c r="AO82" s="135">
        <v>78</v>
      </c>
      <c r="AP82" s="136" t="s">
        <v>414</v>
      </c>
      <c r="AQ82" s="137" t="s">
        <v>330</v>
      </c>
      <c r="AR82" s="138" t="s">
        <v>416</v>
      </c>
    </row>
    <row r="83" spans="1:44" ht="13.5" thickBot="1">
      <c r="A83" s="268"/>
      <c r="B83" s="269"/>
      <c r="C83" s="27">
        <v>2</v>
      </c>
      <c r="D83" s="23" t="s">
        <v>159</v>
      </c>
      <c r="E83" s="17" t="s">
        <v>160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63"/>
      <c r="AO83" s="127">
        <v>79</v>
      </c>
      <c r="AP83" s="128" t="s">
        <v>414</v>
      </c>
      <c r="AQ83" s="129" t="s">
        <v>332</v>
      </c>
      <c r="AR83" s="130" t="s">
        <v>417</v>
      </c>
    </row>
    <row r="84" spans="1:44" ht="13.5" thickBot="1">
      <c r="A84" s="10" t="s">
        <v>2</v>
      </c>
      <c r="B84" s="11" t="s">
        <v>111</v>
      </c>
      <c r="C84" s="36"/>
      <c r="D84" s="22" t="s">
        <v>161</v>
      </c>
      <c r="E84" s="17" t="s">
        <v>162</v>
      </c>
      <c r="F84" s="9">
        <f>F85+F86</f>
        <v>0</v>
      </c>
      <c r="G84" s="9">
        <f>G85+G86</f>
        <v>0</v>
      </c>
      <c r="H84" s="9">
        <f>H85+H86</f>
        <v>0</v>
      </c>
      <c r="I84" s="9">
        <f>I85+I86</f>
        <v>0</v>
      </c>
      <c r="J84" s="9">
        <f>J85+J86</f>
        <v>0</v>
      </c>
      <c r="K84" s="163"/>
      <c r="AO84" s="123">
        <v>80</v>
      </c>
      <c r="AP84" s="124" t="s">
        <v>418</v>
      </c>
      <c r="AQ84" s="125"/>
      <c r="AR84" s="126" t="s">
        <v>419</v>
      </c>
    </row>
    <row r="85" spans="1:44" ht="12.75">
      <c r="A85" s="12" t="s">
        <v>2</v>
      </c>
      <c r="B85" s="13" t="s">
        <v>111</v>
      </c>
      <c r="C85" s="26">
        <v>1</v>
      </c>
      <c r="D85" s="23" t="s">
        <v>163</v>
      </c>
      <c r="E85" s="17" t="s">
        <v>164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63"/>
      <c r="AO85" s="127">
        <v>81</v>
      </c>
      <c r="AP85" s="128" t="s">
        <v>418</v>
      </c>
      <c r="AQ85" s="129" t="s">
        <v>330</v>
      </c>
      <c r="AR85" s="130" t="s">
        <v>420</v>
      </c>
    </row>
    <row r="86" spans="1:44" ht="13.5" thickBot="1">
      <c r="A86" s="274"/>
      <c r="B86" s="269"/>
      <c r="C86" s="27">
        <v>2</v>
      </c>
      <c r="D86" s="23" t="s">
        <v>165</v>
      </c>
      <c r="E86" s="17" t="s">
        <v>166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63"/>
      <c r="AO86" s="127">
        <v>82</v>
      </c>
      <c r="AP86" s="128" t="s">
        <v>418</v>
      </c>
      <c r="AQ86" s="129" t="s">
        <v>332</v>
      </c>
      <c r="AR86" s="130" t="s">
        <v>421</v>
      </c>
    </row>
    <row r="87" spans="1:44" s="68" customFormat="1" ht="24.75" thickBot="1">
      <c r="A87" s="10" t="s">
        <v>2</v>
      </c>
      <c r="B87" s="11" t="s">
        <v>167</v>
      </c>
      <c r="C87" s="36"/>
      <c r="D87" s="69" t="s">
        <v>220</v>
      </c>
      <c r="E87" s="39" t="s">
        <v>168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165"/>
      <c r="AO87" s="123">
        <v>83</v>
      </c>
      <c r="AP87" s="124" t="s">
        <v>422</v>
      </c>
      <c r="AQ87" s="125"/>
      <c r="AR87" s="126" t="s">
        <v>423</v>
      </c>
    </row>
    <row r="88" spans="1:44" ht="13.5" thickBot="1">
      <c r="A88" s="4" t="s">
        <v>5</v>
      </c>
      <c r="B88" s="265"/>
      <c r="C88" s="266"/>
      <c r="D88" s="22" t="s">
        <v>169</v>
      </c>
      <c r="E88" s="17" t="s">
        <v>170</v>
      </c>
      <c r="F88" s="9">
        <f>F89+F94+F105+F117</f>
        <v>0</v>
      </c>
      <c r="G88" s="9">
        <f>G89+G94+G105+G117</f>
        <v>0</v>
      </c>
      <c r="H88" s="9">
        <f>H89+H94+H105+H117</f>
        <v>0</v>
      </c>
      <c r="I88" s="9">
        <f>I89+I94+I105+I117</f>
        <v>0</v>
      </c>
      <c r="J88" s="9">
        <f>J89+J94+J105+J117</f>
        <v>0</v>
      </c>
      <c r="K88" s="163"/>
      <c r="AO88" s="123">
        <v>84</v>
      </c>
      <c r="AP88" s="124" t="s">
        <v>5</v>
      </c>
      <c r="AQ88" s="125"/>
      <c r="AR88" s="126" t="s">
        <v>424</v>
      </c>
    </row>
    <row r="89" spans="1:44" ht="13.5" thickBot="1">
      <c r="A89" s="10" t="s">
        <v>5</v>
      </c>
      <c r="B89" s="11" t="s">
        <v>8</v>
      </c>
      <c r="C89" s="36"/>
      <c r="D89" s="22" t="s">
        <v>171</v>
      </c>
      <c r="E89" s="17" t="s">
        <v>172</v>
      </c>
      <c r="F89" s="9">
        <f>SUM(F90:F93)</f>
        <v>0</v>
      </c>
      <c r="G89" s="9">
        <f>SUM(G90:G93)</f>
        <v>0</v>
      </c>
      <c r="H89" s="9">
        <f>SUM(H90:H93)</f>
        <v>0</v>
      </c>
      <c r="I89" s="9">
        <f>SUM(I90:I93)</f>
        <v>0</v>
      </c>
      <c r="J89" s="9">
        <f>SUM(J90:J93)</f>
        <v>0</v>
      </c>
      <c r="K89" s="163"/>
      <c r="AO89" s="123">
        <v>85</v>
      </c>
      <c r="AP89" s="124" t="s">
        <v>328</v>
      </c>
      <c r="AQ89" s="125"/>
      <c r="AR89" s="126" t="s">
        <v>425</v>
      </c>
    </row>
    <row r="90" spans="1:44" ht="12.75">
      <c r="A90" s="12" t="s">
        <v>5</v>
      </c>
      <c r="B90" s="13" t="s">
        <v>8</v>
      </c>
      <c r="C90" s="26">
        <v>1</v>
      </c>
      <c r="D90" s="23" t="s">
        <v>173</v>
      </c>
      <c r="E90" s="17" t="s">
        <v>174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63"/>
      <c r="AO90" s="127">
        <v>86</v>
      </c>
      <c r="AP90" s="128" t="s">
        <v>328</v>
      </c>
      <c r="AQ90" s="129" t="s">
        <v>330</v>
      </c>
      <c r="AR90" s="130" t="s">
        <v>426</v>
      </c>
    </row>
    <row r="91" spans="1:44" ht="12.75">
      <c r="A91" s="270"/>
      <c r="B91" s="276"/>
      <c r="C91" s="26">
        <v>2</v>
      </c>
      <c r="D91" s="23" t="s">
        <v>175</v>
      </c>
      <c r="E91" s="17" t="s">
        <v>176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63"/>
      <c r="AO91" s="127">
        <v>87</v>
      </c>
      <c r="AP91" s="128" t="s">
        <v>328</v>
      </c>
      <c r="AQ91" s="129" t="s">
        <v>332</v>
      </c>
      <c r="AR91" s="130" t="s">
        <v>427</v>
      </c>
    </row>
    <row r="92" spans="1:44" ht="12.75">
      <c r="A92" s="270"/>
      <c r="B92" s="276"/>
      <c r="C92" s="26">
        <v>3</v>
      </c>
      <c r="D92" s="23" t="s">
        <v>177</v>
      </c>
      <c r="E92" s="17" t="s">
        <v>178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63"/>
      <c r="AO92" s="127">
        <v>88</v>
      </c>
      <c r="AP92" s="128" t="s">
        <v>328</v>
      </c>
      <c r="AQ92" s="129" t="s">
        <v>334</v>
      </c>
      <c r="AR92" s="130" t="s">
        <v>428</v>
      </c>
    </row>
    <row r="93" spans="1:44" ht="13.5" thickBot="1">
      <c r="A93" s="268"/>
      <c r="B93" s="269"/>
      <c r="C93" s="27">
        <v>4</v>
      </c>
      <c r="D93" s="23" t="s">
        <v>179</v>
      </c>
      <c r="E93" s="17" t="s">
        <v>180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63"/>
      <c r="AO93" s="127">
        <v>89</v>
      </c>
      <c r="AP93" s="128" t="s">
        <v>328</v>
      </c>
      <c r="AQ93" s="129" t="s">
        <v>336</v>
      </c>
      <c r="AR93" s="130" t="s">
        <v>429</v>
      </c>
    </row>
    <row r="94" spans="1:44" ht="13.5" thickBot="1">
      <c r="A94" s="10" t="s">
        <v>5</v>
      </c>
      <c r="B94" s="11" t="s">
        <v>27</v>
      </c>
      <c r="C94" s="36"/>
      <c r="D94" s="22" t="s">
        <v>181</v>
      </c>
      <c r="E94" s="17" t="s">
        <v>182</v>
      </c>
      <c r="F94" s="9">
        <f>SUM(F95:F104)</f>
        <v>0</v>
      </c>
      <c r="G94" s="9">
        <f>SUM(G95:G104)</f>
        <v>0</v>
      </c>
      <c r="H94" s="9">
        <f>SUM(H95:H104)</f>
        <v>0</v>
      </c>
      <c r="I94" s="9">
        <f>SUM(I95:I104)</f>
        <v>0</v>
      </c>
      <c r="J94" s="9">
        <f>SUM(J95:J104)</f>
        <v>0</v>
      </c>
      <c r="K94" s="163"/>
      <c r="AO94" s="123">
        <v>90</v>
      </c>
      <c r="AP94" s="124" t="s">
        <v>346</v>
      </c>
      <c r="AQ94" s="125"/>
      <c r="AR94" s="126" t="s">
        <v>430</v>
      </c>
    </row>
    <row r="95" spans="1:44" ht="12.75">
      <c r="A95" s="12" t="s">
        <v>5</v>
      </c>
      <c r="B95" s="13" t="s">
        <v>27</v>
      </c>
      <c r="C95" s="26">
        <v>1</v>
      </c>
      <c r="D95" s="23" t="s">
        <v>183</v>
      </c>
      <c r="E95" s="17" t="s">
        <v>184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63"/>
      <c r="AO95" s="127">
        <v>91</v>
      </c>
      <c r="AP95" s="128" t="s">
        <v>346</v>
      </c>
      <c r="AQ95" s="129" t="s">
        <v>330</v>
      </c>
      <c r="AR95" s="130" t="s">
        <v>431</v>
      </c>
    </row>
    <row r="96" spans="1:44" ht="12.75">
      <c r="A96" s="270"/>
      <c r="B96" s="276"/>
      <c r="C96" s="26">
        <v>2</v>
      </c>
      <c r="D96" s="23" t="s">
        <v>185</v>
      </c>
      <c r="E96" s="17" t="s">
        <v>186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63"/>
      <c r="AO96" s="127">
        <v>92</v>
      </c>
      <c r="AP96" s="128" t="s">
        <v>346</v>
      </c>
      <c r="AQ96" s="129" t="s">
        <v>332</v>
      </c>
      <c r="AR96" s="130" t="s">
        <v>432</v>
      </c>
    </row>
    <row r="97" spans="1:44" ht="12.75">
      <c r="A97" s="267"/>
      <c r="B97" s="276"/>
      <c r="C97" s="26">
        <v>3</v>
      </c>
      <c r="D97" s="24" t="s">
        <v>187</v>
      </c>
      <c r="E97" s="17" t="s">
        <v>188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63"/>
      <c r="AO97" s="127">
        <v>93</v>
      </c>
      <c r="AP97" s="128" t="s">
        <v>346</v>
      </c>
      <c r="AQ97" s="129" t="s">
        <v>334</v>
      </c>
      <c r="AR97" s="130" t="s">
        <v>433</v>
      </c>
    </row>
    <row r="98" spans="1:44" ht="24">
      <c r="A98" s="267"/>
      <c r="B98" s="276"/>
      <c r="C98" s="26">
        <v>4</v>
      </c>
      <c r="D98" s="24" t="s">
        <v>189</v>
      </c>
      <c r="E98" s="17" t="s">
        <v>190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63"/>
      <c r="AO98" s="127">
        <v>94</v>
      </c>
      <c r="AP98" s="128" t="s">
        <v>346</v>
      </c>
      <c r="AQ98" s="129" t="s">
        <v>336</v>
      </c>
      <c r="AR98" s="159" t="s">
        <v>434</v>
      </c>
    </row>
    <row r="99" spans="1:44" ht="12.75">
      <c r="A99" s="267"/>
      <c r="B99" s="276"/>
      <c r="C99" s="26">
        <v>5</v>
      </c>
      <c r="D99" s="23" t="s">
        <v>191</v>
      </c>
      <c r="E99" s="17" t="s">
        <v>192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63"/>
      <c r="AO99" s="127">
        <v>95</v>
      </c>
      <c r="AP99" s="128" t="s">
        <v>346</v>
      </c>
      <c r="AQ99" s="129" t="s">
        <v>338</v>
      </c>
      <c r="AR99" s="130" t="s">
        <v>435</v>
      </c>
    </row>
    <row r="100" spans="1:44" ht="12.75">
      <c r="A100" s="267"/>
      <c r="B100" s="276"/>
      <c r="C100" s="26">
        <v>6</v>
      </c>
      <c r="D100" s="23" t="s">
        <v>193</v>
      </c>
      <c r="E100" s="17" t="s">
        <v>194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63"/>
      <c r="AO100" s="127">
        <v>96</v>
      </c>
      <c r="AP100" s="128" t="s">
        <v>346</v>
      </c>
      <c r="AQ100" s="129" t="s">
        <v>340</v>
      </c>
      <c r="AR100" s="130" t="s">
        <v>436</v>
      </c>
    </row>
    <row r="101" spans="1:44" ht="12.75">
      <c r="A101" s="267"/>
      <c r="B101" s="276"/>
      <c r="C101" s="26">
        <v>7</v>
      </c>
      <c r="D101" s="23" t="s">
        <v>195</v>
      </c>
      <c r="E101" s="17" t="s">
        <v>196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63"/>
      <c r="AO101" s="127">
        <v>97</v>
      </c>
      <c r="AP101" s="128" t="s">
        <v>346</v>
      </c>
      <c r="AQ101" s="129" t="s">
        <v>342</v>
      </c>
      <c r="AR101" s="130" t="s">
        <v>437</v>
      </c>
    </row>
    <row r="102" spans="1:44" ht="12.75">
      <c r="A102" s="267"/>
      <c r="B102" s="276"/>
      <c r="C102" s="26">
        <v>8</v>
      </c>
      <c r="D102" s="41" t="s">
        <v>197</v>
      </c>
      <c r="E102" s="39" t="s">
        <v>198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63"/>
      <c r="AO102" s="127">
        <v>98</v>
      </c>
      <c r="AP102" s="128" t="s">
        <v>346</v>
      </c>
      <c r="AQ102" s="129" t="s">
        <v>438</v>
      </c>
      <c r="AR102" s="130" t="s">
        <v>439</v>
      </c>
    </row>
    <row r="103" spans="1:44" ht="12.75">
      <c r="A103" s="267"/>
      <c r="B103" s="276"/>
      <c r="C103" s="26">
        <v>9</v>
      </c>
      <c r="D103" s="41" t="s">
        <v>199</v>
      </c>
      <c r="E103" s="39" t="s">
        <v>200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63"/>
      <c r="AO103" s="151">
        <v>99</v>
      </c>
      <c r="AP103" s="152" t="s">
        <v>346</v>
      </c>
      <c r="AQ103" s="153" t="s">
        <v>356</v>
      </c>
      <c r="AR103" s="160" t="s">
        <v>440</v>
      </c>
    </row>
    <row r="104" spans="1:44" ht="13.5" thickBot="1">
      <c r="A104" s="279"/>
      <c r="B104" s="280"/>
      <c r="C104" s="42">
        <v>10</v>
      </c>
      <c r="D104" s="33" t="s">
        <v>201</v>
      </c>
      <c r="E104" s="19" t="s">
        <v>202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63"/>
      <c r="AO104" s="131">
        <v>100</v>
      </c>
      <c r="AP104" s="132" t="s">
        <v>346</v>
      </c>
      <c r="AQ104" s="161" t="s">
        <v>441</v>
      </c>
      <c r="AR104" s="134" t="s">
        <v>442</v>
      </c>
    </row>
    <row r="105" spans="1:44" ht="13.5" thickBot="1">
      <c r="A105" s="43" t="s">
        <v>5</v>
      </c>
      <c r="B105" s="44" t="s">
        <v>48</v>
      </c>
      <c r="C105" s="45"/>
      <c r="D105" s="55" t="s">
        <v>203</v>
      </c>
      <c r="E105" s="7">
        <v>101</v>
      </c>
      <c r="F105" s="3">
        <f>SUM(F106:F116)</f>
        <v>0</v>
      </c>
      <c r="G105" s="3">
        <f>SUM(G106:G116)</f>
        <v>0</v>
      </c>
      <c r="H105" s="3">
        <f>SUM(H106:H116)</f>
        <v>0</v>
      </c>
      <c r="I105" s="3">
        <f>SUM(I106:I116)</f>
        <v>0</v>
      </c>
      <c r="J105" s="3">
        <f>SUM(J106:J116)</f>
        <v>0</v>
      </c>
      <c r="K105" s="163"/>
      <c r="AO105" s="123">
        <v>101</v>
      </c>
      <c r="AP105" s="124" t="s">
        <v>358</v>
      </c>
      <c r="AQ105" s="125"/>
      <c r="AR105" s="126" t="s">
        <v>443</v>
      </c>
    </row>
    <row r="106" spans="1:44" ht="12.75">
      <c r="A106" s="46" t="s">
        <v>5</v>
      </c>
      <c r="B106" s="47" t="s">
        <v>48</v>
      </c>
      <c r="C106" s="48">
        <v>1</v>
      </c>
      <c r="D106" s="31" t="s">
        <v>183</v>
      </c>
      <c r="E106" s="7">
        <v>102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63"/>
      <c r="AO106" s="127">
        <v>102</v>
      </c>
      <c r="AP106" s="128" t="s">
        <v>358</v>
      </c>
      <c r="AQ106" s="129" t="s">
        <v>330</v>
      </c>
      <c r="AR106" s="130" t="s">
        <v>444</v>
      </c>
    </row>
    <row r="107" spans="1:44" ht="12.75">
      <c r="A107" s="46"/>
      <c r="B107" s="47"/>
      <c r="C107" s="48">
        <v>2</v>
      </c>
      <c r="D107" s="31" t="s">
        <v>185</v>
      </c>
      <c r="E107" s="7">
        <v>103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63"/>
      <c r="AO107" s="139">
        <v>103</v>
      </c>
      <c r="AP107" s="140" t="s">
        <v>358</v>
      </c>
      <c r="AQ107" s="141" t="s">
        <v>332</v>
      </c>
      <c r="AR107" s="142" t="s">
        <v>432</v>
      </c>
    </row>
    <row r="108" spans="1:44" ht="12.75">
      <c r="A108" s="46"/>
      <c r="B108" s="47"/>
      <c r="C108" s="48">
        <v>3</v>
      </c>
      <c r="D108" s="31" t="s">
        <v>187</v>
      </c>
      <c r="E108" s="7" t="s">
        <v>204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63"/>
      <c r="AO108" s="127">
        <v>104</v>
      </c>
      <c r="AP108" s="128" t="s">
        <v>358</v>
      </c>
      <c r="AQ108" s="129" t="s">
        <v>334</v>
      </c>
      <c r="AR108" s="130" t="s">
        <v>433</v>
      </c>
    </row>
    <row r="109" spans="1:44" ht="24">
      <c r="A109" s="46"/>
      <c r="B109" s="47"/>
      <c r="C109" s="48">
        <v>4</v>
      </c>
      <c r="D109" s="31" t="s">
        <v>189</v>
      </c>
      <c r="E109" s="7" t="s">
        <v>205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63"/>
      <c r="AO109" s="127">
        <v>105</v>
      </c>
      <c r="AP109" s="128" t="s">
        <v>358</v>
      </c>
      <c r="AQ109" s="129" t="s">
        <v>336</v>
      </c>
      <c r="AR109" s="159" t="s">
        <v>434</v>
      </c>
    </row>
    <row r="110" spans="1:44" ht="12.75">
      <c r="A110" s="46"/>
      <c r="B110" s="47"/>
      <c r="C110" s="48">
        <v>5</v>
      </c>
      <c r="D110" s="56" t="s">
        <v>206</v>
      </c>
      <c r="E110" s="7" t="s">
        <v>207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63"/>
      <c r="AO110" s="127">
        <v>106</v>
      </c>
      <c r="AP110" s="128" t="s">
        <v>358</v>
      </c>
      <c r="AQ110" s="129" t="s">
        <v>338</v>
      </c>
      <c r="AR110" s="130" t="s">
        <v>445</v>
      </c>
    </row>
    <row r="111" spans="1:44" ht="12.75">
      <c r="A111" s="46"/>
      <c r="B111" s="47"/>
      <c r="C111" s="48">
        <v>6</v>
      </c>
      <c r="D111" s="56" t="s">
        <v>208</v>
      </c>
      <c r="E111" s="7" t="s">
        <v>209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63"/>
      <c r="AO111" s="127">
        <v>107</v>
      </c>
      <c r="AP111" s="128" t="s">
        <v>358</v>
      </c>
      <c r="AQ111" s="129" t="s">
        <v>340</v>
      </c>
      <c r="AR111" s="130" t="s">
        <v>446</v>
      </c>
    </row>
    <row r="112" spans="1:44" ht="12.75">
      <c r="A112" s="46"/>
      <c r="B112" s="47"/>
      <c r="C112" s="48">
        <v>7</v>
      </c>
      <c r="D112" s="56" t="s">
        <v>210</v>
      </c>
      <c r="E112" s="7" t="s">
        <v>211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63"/>
      <c r="AO112" s="127">
        <v>108</v>
      </c>
      <c r="AP112" s="128" t="s">
        <v>358</v>
      </c>
      <c r="AQ112" s="129" t="s">
        <v>342</v>
      </c>
      <c r="AR112" s="130" t="s">
        <v>447</v>
      </c>
    </row>
    <row r="113" spans="1:44" ht="12.75">
      <c r="A113" s="46"/>
      <c r="B113" s="47"/>
      <c r="C113" s="48">
        <v>8</v>
      </c>
      <c r="D113" s="56" t="s">
        <v>212</v>
      </c>
      <c r="E113" s="7">
        <v>109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63"/>
      <c r="AO113" s="127">
        <v>109</v>
      </c>
      <c r="AP113" s="128" t="s">
        <v>358</v>
      </c>
      <c r="AQ113" s="129" t="s">
        <v>344</v>
      </c>
      <c r="AR113" s="130" t="s">
        <v>448</v>
      </c>
    </row>
    <row r="114" spans="1:44" ht="12.75">
      <c r="A114" s="46"/>
      <c r="B114" s="47"/>
      <c r="C114" s="48">
        <v>9</v>
      </c>
      <c r="D114" s="56" t="s">
        <v>193</v>
      </c>
      <c r="E114" s="7">
        <v>110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63"/>
      <c r="AO114" s="127">
        <v>110</v>
      </c>
      <c r="AP114" s="128" t="s">
        <v>358</v>
      </c>
      <c r="AQ114" s="129" t="s">
        <v>356</v>
      </c>
      <c r="AR114" s="130" t="s">
        <v>436</v>
      </c>
    </row>
    <row r="115" spans="1:44" ht="12.75">
      <c r="A115" s="46"/>
      <c r="B115" s="47"/>
      <c r="C115" s="48">
        <v>10</v>
      </c>
      <c r="D115" s="56" t="s">
        <v>197</v>
      </c>
      <c r="E115" s="7">
        <v>111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63"/>
      <c r="AO115" s="127">
        <v>111</v>
      </c>
      <c r="AP115" s="128" t="s">
        <v>358</v>
      </c>
      <c r="AQ115" s="162" t="s">
        <v>441</v>
      </c>
      <c r="AR115" s="130" t="s">
        <v>439</v>
      </c>
    </row>
    <row r="116" spans="1:44" ht="13.5" thickBot="1">
      <c r="A116" s="49"/>
      <c r="B116" s="50"/>
      <c r="C116" s="51">
        <v>11</v>
      </c>
      <c r="D116" s="56" t="s">
        <v>199</v>
      </c>
      <c r="E116" s="7">
        <v>112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63"/>
      <c r="AO116" s="127">
        <v>112</v>
      </c>
      <c r="AP116" s="128" t="s">
        <v>358</v>
      </c>
      <c r="AQ116" s="162" t="s">
        <v>449</v>
      </c>
      <c r="AR116" s="130" t="s">
        <v>440</v>
      </c>
    </row>
    <row r="117" spans="1:44" ht="24.75" thickBot="1">
      <c r="A117" s="52" t="s">
        <v>5</v>
      </c>
      <c r="B117" s="53" t="s">
        <v>111</v>
      </c>
      <c r="C117" s="54"/>
      <c r="D117" s="57" t="s">
        <v>213</v>
      </c>
      <c r="E117" s="7">
        <v>113</v>
      </c>
      <c r="F117" s="9">
        <f>SUM(F118:F120)</f>
        <v>0</v>
      </c>
      <c r="G117" s="9">
        <f>SUM(G118:G120)</f>
        <v>0</v>
      </c>
      <c r="H117" s="9">
        <f>SUM(H118:H120)</f>
        <v>0</v>
      </c>
      <c r="I117" s="9">
        <f>SUM(I118:I120)</f>
        <v>0</v>
      </c>
      <c r="J117" s="9">
        <f>SUM(J118:J120)</f>
        <v>0</v>
      </c>
      <c r="K117" s="163"/>
      <c r="AO117" s="123">
        <v>113</v>
      </c>
      <c r="AP117" s="124" t="s">
        <v>450</v>
      </c>
      <c r="AQ117" s="125"/>
      <c r="AR117" s="126" t="s">
        <v>451</v>
      </c>
    </row>
    <row r="118" spans="1:44" ht="12.75">
      <c r="A118" s="46" t="s">
        <v>5</v>
      </c>
      <c r="B118" s="47" t="s">
        <v>111</v>
      </c>
      <c r="C118" s="48">
        <v>1</v>
      </c>
      <c r="D118" s="56" t="s">
        <v>214</v>
      </c>
      <c r="E118" s="7">
        <v>114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63"/>
      <c r="AO118" s="127">
        <v>114</v>
      </c>
      <c r="AP118" s="128" t="s">
        <v>450</v>
      </c>
      <c r="AQ118" s="141" t="s">
        <v>330</v>
      </c>
      <c r="AR118" s="130" t="s">
        <v>452</v>
      </c>
    </row>
    <row r="119" spans="1:44" ht="12.75">
      <c r="A119" s="46"/>
      <c r="B119" s="47"/>
      <c r="C119" s="48">
        <v>2</v>
      </c>
      <c r="D119" s="56" t="s">
        <v>215</v>
      </c>
      <c r="E119" s="7">
        <v>115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63"/>
      <c r="AO119" s="139">
        <v>115</v>
      </c>
      <c r="AP119" s="140" t="s">
        <v>450</v>
      </c>
      <c r="AQ119" s="141" t="s">
        <v>332</v>
      </c>
      <c r="AR119" s="142" t="s">
        <v>453</v>
      </c>
    </row>
    <row r="120" spans="1:44" ht="13.5" thickBot="1">
      <c r="A120" s="49"/>
      <c r="B120" s="50"/>
      <c r="C120" s="51">
        <v>3</v>
      </c>
      <c r="D120" s="56" t="s">
        <v>216</v>
      </c>
      <c r="E120" s="7">
        <v>116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63"/>
      <c r="AO120" s="127">
        <v>116</v>
      </c>
      <c r="AP120" s="128" t="s">
        <v>450</v>
      </c>
      <c r="AQ120" s="141" t="s">
        <v>334</v>
      </c>
      <c r="AR120" s="130" t="s">
        <v>454</v>
      </c>
    </row>
    <row r="121" spans="1:44" ht="13.5" thickBot="1">
      <c r="A121" s="52" t="s">
        <v>64</v>
      </c>
      <c r="B121" s="53" t="s">
        <v>8</v>
      </c>
      <c r="C121" s="54"/>
      <c r="D121" s="57" t="s">
        <v>217</v>
      </c>
      <c r="E121" s="7">
        <v>117</v>
      </c>
      <c r="F121" s="9">
        <f>SUM(F122:F123)</f>
        <v>0</v>
      </c>
      <c r="G121" s="9">
        <f>SUM(G122:G123)</f>
        <v>0</v>
      </c>
      <c r="H121" s="9">
        <f>SUM(H122:H123)</f>
        <v>0</v>
      </c>
      <c r="I121" s="9">
        <f>SUM(I122:I123)</f>
        <v>0</v>
      </c>
      <c r="J121" s="9">
        <f>SUM(J122:J123)</f>
        <v>0</v>
      </c>
      <c r="K121" s="163"/>
      <c r="AO121" s="123">
        <v>117</v>
      </c>
      <c r="AP121" s="124" t="s">
        <v>368</v>
      </c>
      <c r="AQ121" s="125"/>
      <c r="AR121" s="126" t="s">
        <v>455</v>
      </c>
    </row>
    <row r="122" spans="1:44" ht="12.75">
      <c r="A122" s="46" t="s">
        <v>64</v>
      </c>
      <c r="B122" s="47" t="s">
        <v>8</v>
      </c>
      <c r="C122" s="48">
        <v>1</v>
      </c>
      <c r="D122" s="56" t="s">
        <v>218</v>
      </c>
      <c r="E122" s="7">
        <v>118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63"/>
      <c r="AO122" s="127">
        <v>118</v>
      </c>
      <c r="AP122" s="128" t="s">
        <v>368</v>
      </c>
      <c r="AQ122" s="129" t="s">
        <v>330</v>
      </c>
      <c r="AR122" s="130" t="s">
        <v>456</v>
      </c>
    </row>
    <row r="123" spans="1:44" ht="13.5" thickBot="1">
      <c r="A123" s="58"/>
      <c r="B123" s="59"/>
      <c r="C123" s="60">
        <v>2</v>
      </c>
      <c r="D123" s="61" t="s">
        <v>219</v>
      </c>
      <c r="E123" s="62">
        <v>119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63"/>
      <c r="AO123" s="139">
        <v>119</v>
      </c>
      <c r="AP123" s="140" t="s">
        <v>368</v>
      </c>
      <c r="AQ123" s="129" t="s">
        <v>332</v>
      </c>
      <c r="AR123" s="142" t="s">
        <v>457</v>
      </c>
    </row>
  </sheetData>
  <mergeCells count="21">
    <mergeCell ref="A96:B104"/>
    <mergeCell ref="B5:C5"/>
    <mergeCell ref="A3:C3"/>
    <mergeCell ref="B4:C4"/>
    <mergeCell ref="A17:B24"/>
    <mergeCell ref="A86:B86"/>
    <mergeCell ref="A8:B14"/>
    <mergeCell ref="B88:C88"/>
    <mergeCell ref="A27:B32"/>
    <mergeCell ref="A61:B63"/>
    <mergeCell ref="B33:C33"/>
    <mergeCell ref="A36:B40"/>
    <mergeCell ref="A43:B48"/>
    <mergeCell ref="A51:B58"/>
    <mergeCell ref="A83:B83"/>
    <mergeCell ref="A66:B67"/>
    <mergeCell ref="A70:C70"/>
    <mergeCell ref="A91:B93"/>
    <mergeCell ref="B71:C71"/>
    <mergeCell ref="A73:B75"/>
    <mergeCell ref="A78:B8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3"/>
  <sheetViews>
    <sheetView workbookViewId="0" topLeftCell="A1">
      <pane xSplit="5" topLeftCell="F1" activePane="topRight" state="frozen"/>
      <selection pane="topLeft" activeCell="A1" sqref="A1"/>
      <selection pane="topRight" activeCell="K9" sqref="K9"/>
    </sheetView>
  </sheetViews>
  <sheetFormatPr defaultColWidth="9.140625" defaultRowHeight="12.75"/>
  <cols>
    <col min="1" max="2" width="2.7109375" style="0" bestFit="1" customWidth="1"/>
    <col min="3" max="3" width="2.00390625" style="0" bestFit="1" customWidth="1"/>
    <col min="4" max="4" width="45.8515625" style="0" customWidth="1"/>
    <col min="42" max="42" width="54.00390625" style="0" customWidth="1"/>
  </cols>
  <sheetData>
    <row r="1" ht="12.75">
      <c r="D1" s="73" t="s">
        <v>322</v>
      </c>
    </row>
    <row r="2" spans="1:9" ht="13.5" thickBot="1">
      <c r="A2" s="70"/>
      <c r="B2" s="70"/>
      <c r="C2" s="70"/>
      <c r="D2" s="70"/>
      <c r="E2" s="70"/>
      <c r="F2" s="70">
        <v>2008</v>
      </c>
      <c r="G2" s="70">
        <v>2009</v>
      </c>
      <c r="H2" s="70">
        <v>2010</v>
      </c>
      <c r="I2" s="70">
        <v>2011</v>
      </c>
    </row>
    <row r="3" spans="1:42" ht="12.75">
      <c r="A3" s="323" t="s">
        <v>8</v>
      </c>
      <c r="B3" s="324"/>
      <c r="C3" s="325"/>
      <c r="D3" s="90" t="s">
        <v>221</v>
      </c>
      <c r="E3" s="74" t="s">
        <v>222</v>
      </c>
      <c r="F3" s="75">
        <v>0</v>
      </c>
      <c r="G3" s="75">
        <v>0</v>
      </c>
      <c r="H3" s="75">
        <v>0</v>
      </c>
      <c r="I3" s="75">
        <v>0</v>
      </c>
      <c r="AN3" s="175" t="s">
        <v>222</v>
      </c>
      <c r="AO3" s="176" t="s">
        <v>8</v>
      </c>
      <c r="AP3" s="177" t="s">
        <v>459</v>
      </c>
    </row>
    <row r="4" spans="1:42" ht="12.75">
      <c r="A4" s="76" t="s">
        <v>2</v>
      </c>
      <c r="B4" s="304"/>
      <c r="C4" s="305"/>
      <c r="D4" s="91" t="s">
        <v>223</v>
      </c>
      <c r="E4" s="77" t="s">
        <v>224</v>
      </c>
      <c r="F4" s="8">
        <v>0</v>
      </c>
      <c r="G4" s="8">
        <v>0</v>
      </c>
      <c r="H4" s="8">
        <v>0</v>
      </c>
      <c r="I4" s="8">
        <v>0</v>
      </c>
      <c r="AN4" s="178" t="s">
        <v>224</v>
      </c>
      <c r="AO4" s="179" t="s">
        <v>2</v>
      </c>
      <c r="AP4" s="180" t="s">
        <v>460</v>
      </c>
    </row>
    <row r="5" spans="1:42" ht="12.75">
      <c r="A5" s="306" t="s">
        <v>225</v>
      </c>
      <c r="B5" s="307"/>
      <c r="C5" s="308"/>
      <c r="D5" s="92" t="s">
        <v>226</v>
      </c>
      <c r="E5" s="77" t="s">
        <v>227</v>
      </c>
      <c r="F5" s="78">
        <f>F3-F4</f>
        <v>0</v>
      </c>
      <c r="G5" s="78">
        <f>G3-G4</f>
        <v>0</v>
      </c>
      <c r="H5" s="78">
        <f>H3-H4</f>
        <v>0</v>
      </c>
      <c r="I5" s="78">
        <f>I3-I4</f>
        <v>0</v>
      </c>
      <c r="AN5" s="181" t="s">
        <v>227</v>
      </c>
      <c r="AO5" s="181" t="s">
        <v>225</v>
      </c>
      <c r="AP5" s="182" t="s">
        <v>461</v>
      </c>
    </row>
    <row r="6" spans="1:42" ht="12.75">
      <c r="A6" s="320" t="s">
        <v>27</v>
      </c>
      <c r="B6" s="321"/>
      <c r="C6" s="322"/>
      <c r="D6" s="93" t="s">
        <v>228</v>
      </c>
      <c r="E6" s="77" t="s">
        <v>229</v>
      </c>
      <c r="F6" s="78">
        <f>SUM(F7:F9)</f>
        <v>0</v>
      </c>
      <c r="G6" s="78">
        <f>SUM(G7:G9)</f>
        <v>0</v>
      </c>
      <c r="H6" s="78">
        <f>SUM(H7:H9)</f>
        <v>0</v>
      </c>
      <c r="I6" s="78">
        <f>SUM(I7:I9)</f>
        <v>0</v>
      </c>
      <c r="AN6" s="178" t="s">
        <v>229</v>
      </c>
      <c r="AO6" s="183" t="s">
        <v>27</v>
      </c>
      <c r="AP6" s="184" t="s">
        <v>462</v>
      </c>
    </row>
    <row r="7" spans="1:42" ht="12.75">
      <c r="A7" s="80"/>
      <c r="B7" s="81" t="s">
        <v>27</v>
      </c>
      <c r="C7" s="81">
        <v>1</v>
      </c>
      <c r="D7" s="94" t="s">
        <v>230</v>
      </c>
      <c r="E7" s="77" t="s">
        <v>231</v>
      </c>
      <c r="F7" s="8">
        <v>0</v>
      </c>
      <c r="G7" s="8">
        <v>0</v>
      </c>
      <c r="H7" s="8">
        <v>0</v>
      </c>
      <c r="I7" s="8">
        <v>0</v>
      </c>
      <c r="AN7" s="178" t="s">
        <v>231</v>
      </c>
      <c r="AO7" s="185" t="s">
        <v>463</v>
      </c>
      <c r="AP7" s="184" t="s">
        <v>464</v>
      </c>
    </row>
    <row r="8" spans="1:42" ht="12.75">
      <c r="A8" s="326"/>
      <c r="B8" s="315"/>
      <c r="C8" s="81">
        <v>2</v>
      </c>
      <c r="D8" s="94" t="s">
        <v>232</v>
      </c>
      <c r="E8" s="77" t="s">
        <v>233</v>
      </c>
      <c r="F8" s="8">
        <v>0</v>
      </c>
      <c r="G8" s="8">
        <v>0</v>
      </c>
      <c r="H8" s="8">
        <v>0</v>
      </c>
      <c r="I8" s="8">
        <v>0</v>
      </c>
      <c r="AN8" s="178" t="s">
        <v>233</v>
      </c>
      <c r="AO8" s="186" t="s">
        <v>332</v>
      </c>
      <c r="AP8" s="187" t="s">
        <v>465</v>
      </c>
    </row>
    <row r="9" spans="1:42" ht="12.75">
      <c r="A9" s="327"/>
      <c r="B9" s="312"/>
      <c r="C9" s="83">
        <v>3</v>
      </c>
      <c r="D9" s="94" t="s">
        <v>234</v>
      </c>
      <c r="E9" s="77" t="s">
        <v>235</v>
      </c>
      <c r="F9" s="8">
        <v>0</v>
      </c>
      <c r="G9" s="8">
        <v>0</v>
      </c>
      <c r="H9" s="8">
        <v>0</v>
      </c>
      <c r="I9" s="8">
        <v>0</v>
      </c>
      <c r="AN9" s="178" t="s">
        <v>235</v>
      </c>
      <c r="AO9" s="188" t="s">
        <v>334</v>
      </c>
      <c r="AP9" s="187" t="s">
        <v>466</v>
      </c>
    </row>
    <row r="10" spans="1:42" ht="12.75">
      <c r="A10" s="79" t="s">
        <v>5</v>
      </c>
      <c r="B10" s="316"/>
      <c r="C10" s="317"/>
      <c r="D10" s="95" t="s">
        <v>236</v>
      </c>
      <c r="E10" s="77" t="s">
        <v>237</v>
      </c>
      <c r="F10" s="9">
        <f>SUM(F11:F12)</f>
        <v>0</v>
      </c>
      <c r="G10" s="9">
        <f>SUM(G11:G12)</f>
        <v>0</v>
      </c>
      <c r="H10" s="9">
        <f>SUM(H11:H12)</f>
        <v>0</v>
      </c>
      <c r="I10" s="9">
        <f>SUM(I11:I12)</f>
        <v>0</v>
      </c>
      <c r="AN10" s="178" t="s">
        <v>237</v>
      </c>
      <c r="AO10" s="189" t="s">
        <v>5</v>
      </c>
      <c r="AP10" s="190" t="s">
        <v>467</v>
      </c>
    </row>
    <row r="11" spans="1:42" ht="12.75">
      <c r="A11" s="80" t="s">
        <v>5</v>
      </c>
      <c r="B11" s="311"/>
      <c r="C11" s="81">
        <v>1</v>
      </c>
      <c r="D11" s="91" t="s">
        <v>238</v>
      </c>
      <c r="E11" s="77" t="s">
        <v>239</v>
      </c>
      <c r="F11" s="8">
        <v>0</v>
      </c>
      <c r="G11" s="8">
        <v>0</v>
      </c>
      <c r="H11" s="8">
        <v>0</v>
      </c>
      <c r="I11" s="8">
        <v>0</v>
      </c>
      <c r="AN11" s="178" t="s">
        <v>239</v>
      </c>
      <c r="AO11" s="191" t="s">
        <v>468</v>
      </c>
      <c r="AP11" s="180" t="s">
        <v>469</v>
      </c>
    </row>
    <row r="12" spans="1:42" ht="12.75">
      <c r="A12" s="84" t="s">
        <v>5</v>
      </c>
      <c r="B12" s="312"/>
      <c r="C12" s="83">
        <v>2</v>
      </c>
      <c r="D12" s="91" t="s">
        <v>240</v>
      </c>
      <c r="E12" s="77" t="s">
        <v>241</v>
      </c>
      <c r="F12" s="8">
        <v>0</v>
      </c>
      <c r="G12" s="8">
        <v>0</v>
      </c>
      <c r="H12" s="8">
        <v>0</v>
      </c>
      <c r="I12" s="8">
        <v>0</v>
      </c>
      <c r="AN12" s="178" t="s">
        <v>241</v>
      </c>
      <c r="AO12" s="192" t="s">
        <v>470</v>
      </c>
      <c r="AP12" s="180" t="s">
        <v>471</v>
      </c>
    </row>
    <row r="13" spans="1:42" ht="12.75">
      <c r="A13" s="306" t="s">
        <v>225</v>
      </c>
      <c r="B13" s="307"/>
      <c r="C13" s="308"/>
      <c r="D13" s="92" t="s">
        <v>242</v>
      </c>
      <c r="E13" s="77" t="s">
        <v>243</v>
      </c>
      <c r="F13" s="9">
        <f>F5+F6-F10</f>
        <v>0</v>
      </c>
      <c r="G13" s="9">
        <f>G5+G6-G10</f>
        <v>0</v>
      </c>
      <c r="H13" s="9">
        <f>H5+H6-H10</f>
        <v>0</v>
      </c>
      <c r="I13" s="9">
        <f>I5+I6-I10</f>
        <v>0</v>
      </c>
      <c r="AN13" s="181" t="s">
        <v>243</v>
      </c>
      <c r="AO13" s="181" t="s">
        <v>225</v>
      </c>
      <c r="AP13" s="182" t="s">
        <v>472</v>
      </c>
    </row>
    <row r="14" spans="1:42" ht="12.75">
      <c r="A14" s="79" t="s">
        <v>64</v>
      </c>
      <c r="B14" s="316"/>
      <c r="C14" s="317"/>
      <c r="D14" s="95" t="s">
        <v>324</v>
      </c>
      <c r="E14" s="77" t="s">
        <v>244</v>
      </c>
      <c r="F14" s="9">
        <f>SUM(F15:F18)</f>
        <v>0</v>
      </c>
      <c r="G14" s="9">
        <f>SUM(G15:G18)</f>
        <v>0</v>
      </c>
      <c r="H14" s="9">
        <f>SUM(H15:H18)</f>
        <v>0</v>
      </c>
      <c r="I14" s="9">
        <f>SUM(I15:I18)</f>
        <v>0</v>
      </c>
      <c r="AN14" s="178" t="s">
        <v>244</v>
      </c>
      <c r="AO14" s="189" t="s">
        <v>64</v>
      </c>
      <c r="AP14" s="190" t="s">
        <v>473</v>
      </c>
    </row>
    <row r="15" spans="1:42" ht="12.75">
      <c r="A15" s="80" t="s">
        <v>64</v>
      </c>
      <c r="B15" s="311"/>
      <c r="C15" s="81">
        <v>1</v>
      </c>
      <c r="D15" s="91" t="s">
        <v>245</v>
      </c>
      <c r="E15" s="77" t="s">
        <v>246</v>
      </c>
      <c r="F15" s="8">
        <v>0</v>
      </c>
      <c r="G15" s="8">
        <v>0</v>
      </c>
      <c r="H15" s="8">
        <v>0</v>
      </c>
      <c r="I15" s="8">
        <v>0</v>
      </c>
      <c r="AN15" s="178" t="s">
        <v>246</v>
      </c>
      <c r="AO15" s="191" t="s">
        <v>474</v>
      </c>
      <c r="AP15" s="190" t="s">
        <v>475</v>
      </c>
    </row>
    <row r="16" spans="1:42" ht="12.75">
      <c r="A16" s="80" t="s">
        <v>64</v>
      </c>
      <c r="B16" s="315"/>
      <c r="C16" s="81">
        <v>2</v>
      </c>
      <c r="D16" s="91" t="s">
        <v>247</v>
      </c>
      <c r="E16" s="77" t="s">
        <v>248</v>
      </c>
      <c r="F16" s="8">
        <v>0</v>
      </c>
      <c r="G16" s="8">
        <v>0</v>
      </c>
      <c r="H16" s="8">
        <v>0</v>
      </c>
      <c r="I16" s="8">
        <v>0</v>
      </c>
      <c r="AN16" s="178" t="s">
        <v>248</v>
      </c>
      <c r="AO16" s="191" t="s">
        <v>476</v>
      </c>
      <c r="AP16" s="190" t="s">
        <v>477</v>
      </c>
    </row>
    <row r="17" spans="1:42" ht="12.75">
      <c r="A17" s="80" t="s">
        <v>64</v>
      </c>
      <c r="B17" s="315"/>
      <c r="C17" s="81">
        <v>3</v>
      </c>
      <c r="D17" s="91" t="s">
        <v>249</v>
      </c>
      <c r="E17" s="77" t="s">
        <v>250</v>
      </c>
      <c r="F17" s="8">
        <v>0</v>
      </c>
      <c r="G17" s="8">
        <v>0</v>
      </c>
      <c r="H17" s="8">
        <v>0</v>
      </c>
      <c r="I17" s="8">
        <v>0</v>
      </c>
      <c r="AN17" s="178" t="s">
        <v>250</v>
      </c>
      <c r="AO17" s="191" t="s">
        <v>478</v>
      </c>
      <c r="AP17" s="190" t="s">
        <v>479</v>
      </c>
    </row>
    <row r="18" spans="1:42" ht="12.75">
      <c r="A18" s="84" t="s">
        <v>64</v>
      </c>
      <c r="B18" s="312"/>
      <c r="C18" s="83">
        <v>4</v>
      </c>
      <c r="D18" s="91" t="s">
        <v>251</v>
      </c>
      <c r="E18" s="77" t="s">
        <v>252</v>
      </c>
      <c r="F18" s="8">
        <v>0</v>
      </c>
      <c r="G18" s="8">
        <v>0</v>
      </c>
      <c r="H18" s="8">
        <v>0</v>
      </c>
      <c r="I18" s="8">
        <v>0</v>
      </c>
      <c r="AN18" s="178" t="s">
        <v>252</v>
      </c>
      <c r="AO18" s="192" t="s">
        <v>480</v>
      </c>
      <c r="AP18" s="190" t="s">
        <v>481</v>
      </c>
    </row>
    <row r="19" spans="1:42" ht="12.75">
      <c r="A19" s="76" t="s">
        <v>122</v>
      </c>
      <c r="B19" s="313"/>
      <c r="C19" s="314"/>
      <c r="D19" s="91" t="s">
        <v>253</v>
      </c>
      <c r="E19" s="77" t="s">
        <v>254</v>
      </c>
      <c r="F19" s="8">
        <v>0</v>
      </c>
      <c r="G19" s="8">
        <v>0</v>
      </c>
      <c r="H19" s="8">
        <v>0</v>
      </c>
      <c r="I19" s="8">
        <v>0</v>
      </c>
      <c r="AN19" s="178" t="s">
        <v>254</v>
      </c>
      <c r="AO19" s="179" t="s">
        <v>122</v>
      </c>
      <c r="AP19" s="180" t="s">
        <v>482</v>
      </c>
    </row>
    <row r="20" spans="1:42" ht="12.75">
      <c r="A20" s="76" t="s">
        <v>255</v>
      </c>
      <c r="B20" s="304"/>
      <c r="C20" s="305"/>
      <c r="D20" s="91" t="s">
        <v>256</v>
      </c>
      <c r="E20" s="77">
        <v>18</v>
      </c>
      <c r="F20" s="8">
        <v>0</v>
      </c>
      <c r="G20" s="8">
        <v>0</v>
      </c>
      <c r="H20" s="8">
        <v>0</v>
      </c>
      <c r="I20" s="8">
        <v>0</v>
      </c>
      <c r="AN20" s="178" t="s">
        <v>483</v>
      </c>
      <c r="AO20" s="193" t="s">
        <v>255</v>
      </c>
      <c r="AP20" s="180" t="s">
        <v>484</v>
      </c>
    </row>
    <row r="21" spans="1:42" ht="24">
      <c r="A21" s="320" t="s">
        <v>48</v>
      </c>
      <c r="B21" s="321"/>
      <c r="C21" s="322"/>
      <c r="D21" s="93" t="s">
        <v>257</v>
      </c>
      <c r="E21" s="77">
        <v>19</v>
      </c>
      <c r="F21" s="9">
        <f>F22+F23</f>
        <v>0</v>
      </c>
      <c r="G21" s="9">
        <f>G22+G23</f>
        <v>0</v>
      </c>
      <c r="H21" s="9">
        <f>H22+H23</f>
        <v>0</v>
      </c>
      <c r="I21" s="9">
        <f>I22+I23</f>
        <v>0</v>
      </c>
      <c r="AN21" s="178" t="s">
        <v>485</v>
      </c>
      <c r="AO21" s="194" t="s">
        <v>486</v>
      </c>
      <c r="AP21" s="195" t="s">
        <v>487</v>
      </c>
    </row>
    <row r="22" spans="1:42" ht="12.75">
      <c r="A22" s="80"/>
      <c r="B22" s="81" t="s">
        <v>48</v>
      </c>
      <c r="C22" s="85">
        <v>1</v>
      </c>
      <c r="D22" s="94" t="s">
        <v>258</v>
      </c>
      <c r="E22" s="77">
        <v>20</v>
      </c>
      <c r="F22" s="8">
        <v>0</v>
      </c>
      <c r="G22" s="8">
        <v>0</v>
      </c>
      <c r="H22" s="8">
        <v>0</v>
      </c>
      <c r="I22" s="8">
        <v>0</v>
      </c>
      <c r="AN22" s="178" t="s">
        <v>488</v>
      </c>
      <c r="AO22" s="196" t="s">
        <v>489</v>
      </c>
      <c r="AP22" s="197" t="s">
        <v>490</v>
      </c>
    </row>
    <row r="23" spans="1:42" ht="12.75">
      <c r="A23" s="84"/>
      <c r="B23" s="82"/>
      <c r="C23" s="86">
        <v>2</v>
      </c>
      <c r="D23" s="94" t="s">
        <v>259</v>
      </c>
      <c r="E23" s="77">
        <v>21</v>
      </c>
      <c r="F23" s="8">
        <v>0</v>
      </c>
      <c r="G23" s="8">
        <v>0</v>
      </c>
      <c r="H23" s="8">
        <v>0</v>
      </c>
      <c r="I23" s="8">
        <v>0</v>
      </c>
      <c r="AN23" s="178" t="s">
        <v>491</v>
      </c>
      <c r="AO23" s="176" t="s">
        <v>492</v>
      </c>
      <c r="AP23" s="195" t="s">
        <v>493</v>
      </c>
    </row>
    <row r="24" spans="1:42" ht="38.25">
      <c r="A24" s="79" t="s">
        <v>260</v>
      </c>
      <c r="B24" s="316"/>
      <c r="C24" s="317"/>
      <c r="D24" s="95" t="s">
        <v>261</v>
      </c>
      <c r="E24" s="77">
        <v>22</v>
      </c>
      <c r="F24" s="9">
        <f>F25+F26</f>
        <v>0</v>
      </c>
      <c r="G24" s="9">
        <f>G25+G26</f>
        <v>0</v>
      </c>
      <c r="H24" s="9">
        <f>H25+H26</f>
        <v>0</v>
      </c>
      <c r="I24" s="9">
        <f>I25+I26</f>
        <v>0</v>
      </c>
      <c r="AN24" s="178" t="s">
        <v>494</v>
      </c>
      <c r="AO24" s="189" t="s">
        <v>260</v>
      </c>
      <c r="AP24" s="190" t="s">
        <v>495</v>
      </c>
    </row>
    <row r="25" spans="1:42" ht="12.75">
      <c r="A25" s="80" t="s">
        <v>260</v>
      </c>
      <c r="B25" s="81"/>
      <c r="C25" s="85">
        <v>1</v>
      </c>
      <c r="D25" s="91" t="s">
        <v>262</v>
      </c>
      <c r="E25" s="87">
        <v>23</v>
      </c>
      <c r="F25" s="8">
        <v>0</v>
      </c>
      <c r="G25" s="8">
        <v>0</v>
      </c>
      <c r="H25" s="8">
        <v>0</v>
      </c>
      <c r="I25" s="8">
        <v>0</v>
      </c>
      <c r="AN25" s="178" t="s">
        <v>496</v>
      </c>
      <c r="AO25" s="185" t="s">
        <v>497</v>
      </c>
      <c r="AP25" s="180" t="s">
        <v>498</v>
      </c>
    </row>
    <row r="26" spans="1:42" ht="12.75">
      <c r="A26" s="84" t="s">
        <v>260</v>
      </c>
      <c r="B26" s="82"/>
      <c r="C26" s="86">
        <v>2</v>
      </c>
      <c r="D26" s="91" t="s">
        <v>263</v>
      </c>
      <c r="E26" s="87">
        <v>24</v>
      </c>
      <c r="F26" s="8">
        <v>0</v>
      </c>
      <c r="G26" s="8">
        <v>0</v>
      </c>
      <c r="H26" s="8">
        <v>0</v>
      </c>
      <c r="I26" s="8">
        <v>0</v>
      </c>
      <c r="AN26" s="178" t="s">
        <v>499</v>
      </c>
      <c r="AO26" s="198" t="s">
        <v>500</v>
      </c>
      <c r="AP26" s="180" t="s">
        <v>501</v>
      </c>
    </row>
    <row r="27" spans="1:42" ht="25.5">
      <c r="A27" s="88" t="s">
        <v>264</v>
      </c>
      <c r="B27" s="309"/>
      <c r="C27" s="310"/>
      <c r="D27" s="89" t="s">
        <v>265</v>
      </c>
      <c r="E27" s="87">
        <v>25</v>
      </c>
      <c r="F27" s="8">
        <v>0</v>
      </c>
      <c r="G27" s="8">
        <v>0</v>
      </c>
      <c r="H27" s="8">
        <v>0</v>
      </c>
      <c r="I27" s="8">
        <v>0</v>
      </c>
      <c r="AN27" s="178" t="s">
        <v>502</v>
      </c>
      <c r="AO27" s="179" t="s">
        <v>264</v>
      </c>
      <c r="AP27" s="180" t="s">
        <v>503</v>
      </c>
    </row>
    <row r="28" spans="1:42" ht="12.75">
      <c r="A28" s="306" t="s">
        <v>111</v>
      </c>
      <c r="B28" s="307"/>
      <c r="C28" s="308"/>
      <c r="D28" s="94" t="s">
        <v>266</v>
      </c>
      <c r="E28" s="77">
        <v>26</v>
      </c>
      <c r="F28" s="8">
        <v>0</v>
      </c>
      <c r="G28" s="8">
        <v>0</v>
      </c>
      <c r="H28" s="8">
        <v>0</v>
      </c>
      <c r="I28" s="8">
        <v>0</v>
      </c>
      <c r="AN28" s="178" t="s">
        <v>504</v>
      </c>
      <c r="AO28" s="199" t="s">
        <v>111</v>
      </c>
      <c r="AP28" s="187" t="s">
        <v>505</v>
      </c>
    </row>
    <row r="29" spans="1:42" ht="12.75">
      <c r="A29" s="76" t="s">
        <v>267</v>
      </c>
      <c r="B29" s="304"/>
      <c r="C29" s="305"/>
      <c r="D29" s="91" t="s">
        <v>268</v>
      </c>
      <c r="E29" s="77">
        <v>27</v>
      </c>
      <c r="F29" s="8">
        <v>0</v>
      </c>
      <c r="G29" s="8">
        <v>0</v>
      </c>
      <c r="H29" s="8">
        <v>0</v>
      </c>
      <c r="I29" s="8">
        <v>0</v>
      </c>
      <c r="AN29" s="178" t="s">
        <v>506</v>
      </c>
      <c r="AO29" s="179" t="s">
        <v>267</v>
      </c>
      <c r="AP29" s="180" t="s">
        <v>507</v>
      </c>
    </row>
    <row r="30" spans="1:42" ht="12.75">
      <c r="A30" s="306" t="s">
        <v>167</v>
      </c>
      <c r="B30" s="307"/>
      <c r="C30" s="308"/>
      <c r="D30" s="94" t="s">
        <v>269</v>
      </c>
      <c r="E30" s="77">
        <v>28</v>
      </c>
      <c r="F30" s="8">
        <v>0</v>
      </c>
      <c r="G30" s="8">
        <v>0</v>
      </c>
      <c r="H30" s="8">
        <v>0</v>
      </c>
      <c r="I30" s="8">
        <v>0</v>
      </c>
      <c r="AN30" s="178" t="s">
        <v>508</v>
      </c>
      <c r="AO30" s="200" t="s">
        <v>167</v>
      </c>
      <c r="AP30" s="187" t="s">
        <v>509</v>
      </c>
    </row>
    <row r="31" spans="1:42" ht="12.75">
      <c r="A31" s="76" t="s">
        <v>8</v>
      </c>
      <c r="B31" s="304"/>
      <c r="C31" s="305"/>
      <c r="D31" s="91" t="s">
        <v>270</v>
      </c>
      <c r="E31" s="77">
        <v>29</v>
      </c>
      <c r="F31" s="8">
        <v>0</v>
      </c>
      <c r="G31" s="8">
        <v>0</v>
      </c>
      <c r="H31" s="8">
        <v>0</v>
      </c>
      <c r="I31" s="8">
        <v>0</v>
      </c>
      <c r="AN31" s="178" t="s">
        <v>510</v>
      </c>
      <c r="AO31" s="201" t="s">
        <v>8</v>
      </c>
      <c r="AP31" s="180" t="s">
        <v>511</v>
      </c>
    </row>
    <row r="32" spans="1:42" ht="26.25" thickBot="1">
      <c r="A32" s="105" t="s">
        <v>271</v>
      </c>
      <c r="B32" s="106"/>
      <c r="C32" s="107"/>
      <c r="D32" s="96" t="s">
        <v>321</v>
      </c>
      <c r="E32" s="108">
        <v>30</v>
      </c>
      <c r="F32" s="109">
        <f>F13-F14-F19-F20+F21-F24-F27+F28-F29-F30+F31</f>
        <v>0</v>
      </c>
      <c r="G32" s="109">
        <f>G13-G14-G19-G20+G21-G24-G27+G28-G29-G30+G31</f>
        <v>0</v>
      </c>
      <c r="H32" s="109">
        <f>H13-H14-H19-H20+H21-H24-H27+H28-H29-H30+H31</f>
        <v>0</v>
      </c>
      <c r="I32" s="109">
        <f>I13-I14-I19-I20+I21-I24-I27+I28-I29-I30+I31</f>
        <v>0</v>
      </c>
      <c r="AN32" s="181" t="s">
        <v>512</v>
      </c>
      <c r="AO32" s="181" t="s">
        <v>271</v>
      </c>
      <c r="AP32" s="202" t="s">
        <v>513</v>
      </c>
    </row>
    <row r="33" spans="1:42" ht="24">
      <c r="A33" s="282" t="s">
        <v>272</v>
      </c>
      <c r="B33" s="300"/>
      <c r="C33" s="301"/>
      <c r="D33" s="98" t="s">
        <v>273</v>
      </c>
      <c r="E33" s="7">
        <v>31</v>
      </c>
      <c r="F33" s="75">
        <v>0</v>
      </c>
      <c r="G33" s="75">
        <v>0</v>
      </c>
      <c r="H33" s="75">
        <v>0</v>
      </c>
      <c r="I33" s="75">
        <v>0</v>
      </c>
      <c r="AN33" s="178">
        <v>31</v>
      </c>
      <c r="AO33" s="199" t="s">
        <v>514</v>
      </c>
      <c r="AP33" s="203" t="s">
        <v>515</v>
      </c>
    </row>
    <row r="34" spans="1:42" ht="12.75">
      <c r="A34" s="4" t="s">
        <v>274</v>
      </c>
      <c r="B34" s="265"/>
      <c r="C34" s="281"/>
      <c r="D34" s="99" t="s">
        <v>275</v>
      </c>
      <c r="E34" s="7">
        <v>32</v>
      </c>
      <c r="F34" s="8">
        <v>0</v>
      </c>
      <c r="G34" s="8">
        <v>0</v>
      </c>
      <c r="H34" s="8">
        <v>0</v>
      </c>
      <c r="I34" s="8">
        <v>0</v>
      </c>
      <c r="AN34" s="178">
        <v>32</v>
      </c>
      <c r="AO34" s="179" t="s">
        <v>274</v>
      </c>
      <c r="AP34" s="204" t="s">
        <v>516</v>
      </c>
    </row>
    <row r="35" spans="1:42" ht="24">
      <c r="A35" s="10"/>
      <c r="B35" s="11" t="s">
        <v>276</v>
      </c>
      <c r="C35" s="11"/>
      <c r="D35" s="100" t="s">
        <v>277</v>
      </c>
      <c r="E35" s="7">
        <v>33</v>
      </c>
      <c r="F35" s="9">
        <f>F36+F37+F38</f>
        <v>0</v>
      </c>
      <c r="G35" s="9">
        <f>G36+G37+G38</f>
        <v>0</v>
      </c>
      <c r="H35" s="9">
        <f>H36+H37+H38</f>
        <v>0</v>
      </c>
      <c r="I35" s="9">
        <f>I36+I37+I38</f>
        <v>0</v>
      </c>
      <c r="AN35" s="178">
        <v>33</v>
      </c>
      <c r="AO35" s="205" t="s">
        <v>517</v>
      </c>
      <c r="AP35" s="195" t="s">
        <v>518</v>
      </c>
    </row>
    <row r="36" spans="1:42" ht="36">
      <c r="A36" s="12"/>
      <c r="B36" s="15" t="s">
        <v>276</v>
      </c>
      <c r="C36" s="15">
        <v>1</v>
      </c>
      <c r="D36" s="97" t="s">
        <v>278</v>
      </c>
      <c r="E36" s="7">
        <v>34</v>
      </c>
      <c r="F36" s="8">
        <v>0</v>
      </c>
      <c r="G36" s="8">
        <v>0</v>
      </c>
      <c r="H36" s="8">
        <v>0</v>
      </c>
      <c r="I36" s="8">
        <v>0</v>
      </c>
      <c r="AN36" s="178">
        <v>34</v>
      </c>
      <c r="AO36" s="196" t="s">
        <v>519</v>
      </c>
      <c r="AP36" s="203" t="s">
        <v>520</v>
      </c>
    </row>
    <row r="37" spans="1:42" ht="24">
      <c r="A37" s="12"/>
      <c r="B37" s="15" t="s">
        <v>276</v>
      </c>
      <c r="C37" s="13">
        <v>2</v>
      </c>
      <c r="D37" s="97" t="s">
        <v>279</v>
      </c>
      <c r="E37" s="7">
        <v>35</v>
      </c>
      <c r="F37" s="8">
        <v>0</v>
      </c>
      <c r="G37" s="8">
        <v>0</v>
      </c>
      <c r="H37" s="8">
        <v>0</v>
      </c>
      <c r="I37" s="8">
        <v>0</v>
      </c>
      <c r="AN37" s="178">
        <v>35</v>
      </c>
      <c r="AO37" s="196" t="s">
        <v>521</v>
      </c>
      <c r="AP37" s="203" t="s">
        <v>522</v>
      </c>
    </row>
    <row r="38" spans="1:42" ht="12.75">
      <c r="A38" s="38"/>
      <c r="B38" s="15" t="s">
        <v>276</v>
      </c>
      <c r="C38" s="14">
        <v>3</v>
      </c>
      <c r="D38" s="97" t="s">
        <v>280</v>
      </c>
      <c r="E38" s="7">
        <v>36</v>
      </c>
      <c r="F38" s="8">
        <v>0</v>
      </c>
      <c r="G38" s="8">
        <v>0</v>
      </c>
      <c r="H38" s="8">
        <v>0</v>
      </c>
      <c r="I38" s="8">
        <v>0</v>
      </c>
      <c r="AN38" s="178">
        <v>36</v>
      </c>
      <c r="AO38" s="196" t="s">
        <v>523</v>
      </c>
      <c r="AP38" s="203" t="s">
        <v>524</v>
      </c>
    </row>
    <row r="39" spans="1:42" ht="12.75">
      <c r="A39" s="4"/>
      <c r="B39" s="5" t="s">
        <v>281</v>
      </c>
      <c r="C39" s="5"/>
      <c r="D39" s="97" t="s">
        <v>282</v>
      </c>
      <c r="E39" s="7">
        <v>37</v>
      </c>
      <c r="F39" s="8">
        <v>0</v>
      </c>
      <c r="G39" s="8">
        <v>0</v>
      </c>
      <c r="H39" s="8">
        <v>0</v>
      </c>
      <c r="I39" s="8">
        <v>0</v>
      </c>
      <c r="AN39" s="178">
        <v>37</v>
      </c>
      <c r="AO39" s="199" t="s">
        <v>281</v>
      </c>
      <c r="AP39" s="203" t="s">
        <v>525</v>
      </c>
    </row>
    <row r="40" spans="1:42" ht="12.75">
      <c r="A40" s="4" t="s">
        <v>283</v>
      </c>
      <c r="B40" s="5"/>
      <c r="C40" s="5"/>
      <c r="D40" s="99" t="s">
        <v>284</v>
      </c>
      <c r="E40" s="7">
        <v>38</v>
      </c>
      <c r="F40" s="8">
        <v>0</v>
      </c>
      <c r="G40" s="8">
        <v>0</v>
      </c>
      <c r="H40" s="8">
        <v>0</v>
      </c>
      <c r="I40" s="8">
        <v>0</v>
      </c>
      <c r="AN40" s="178">
        <v>38</v>
      </c>
      <c r="AO40" s="193" t="s">
        <v>283</v>
      </c>
      <c r="AP40" s="190" t="s">
        <v>526</v>
      </c>
    </row>
    <row r="41" spans="1:42" ht="12.75">
      <c r="A41" s="4"/>
      <c r="B41" s="5" t="s">
        <v>285</v>
      </c>
      <c r="C41" s="5"/>
      <c r="D41" s="97" t="s">
        <v>286</v>
      </c>
      <c r="E41" s="7">
        <v>39</v>
      </c>
      <c r="F41" s="8">
        <v>0</v>
      </c>
      <c r="G41" s="8">
        <v>0</v>
      </c>
      <c r="H41" s="8">
        <v>0</v>
      </c>
      <c r="I41" s="8">
        <v>0</v>
      </c>
      <c r="AN41" s="178">
        <v>39</v>
      </c>
      <c r="AO41" s="199" t="s">
        <v>285</v>
      </c>
      <c r="AP41" s="184" t="s">
        <v>527</v>
      </c>
    </row>
    <row r="42" spans="1:42" ht="12.75">
      <c r="A42" s="4" t="s">
        <v>287</v>
      </c>
      <c r="B42" s="5"/>
      <c r="C42" s="6"/>
      <c r="D42" s="99" t="s">
        <v>288</v>
      </c>
      <c r="E42" s="7">
        <v>40</v>
      </c>
      <c r="F42" s="8">
        <v>0</v>
      </c>
      <c r="G42" s="8">
        <v>0</v>
      </c>
      <c r="H42" s="8">
        <v>0</v>
      </c>
      <c r="I42" s="8">
        <v>0</v>
      </c>
      <c r="AN42" s="178">
        <v>40</v>
      </c>
      <c r="AO42" s="193" t="s">
        <v>287</v>
      </c>
      <c r="AP42" s="190" t="s">
        <v>528</v>
      </c>
    </row>
    <row r="43" spans="1:42" ht="25.5">
      <c r="A43" s="4" t="s">
        <v>289</v>
      </c>
      <c r="B43" s="5"/>
      <c r="C43" s="6"/>
      <c r="D43" s="99" t="s">
        <v>290</v>
      </c>
      <c r="E43" s="7">
        <v>41</v>
      </c>
      <c r="F43" s="8">
        <v>0</v>
      </c>
      <c r="G43" s="8">
        <v>0</v>
      </c>
      <c r="H43" s="8">
        <v>0</v>
      </c>
      <c r="I43" s="8">
        <v>0</v>
      </c>
      <c r="AN43" s="178">
        <v>41</v>
      </c>
      <c r="AO43" s="193" t="s">
        <v>289</v>
      </c>
      <c r="AP43" s="204" t="s">
        <v>529</v>
      </c>
    </row>
    <row r="44" spans="1:42" ht="12.75">
      <c r="A44" s="302" t="s">
        <v>291</v>
      </c>
      <c r="B44" s="318"/>
      <c r="C44" s="319"/>
      <c r="D44" s="97" t="s">
        <v>292</v>
      </c>
      <c r="E44" s="7">
        <v>42</v>
      </c>
      <c r="F44" s="8">
        <v>0</v>
      </c>
      <c r="G44" s="8">
        <v>0</v>
      </c>
      <c r="H44" s="8">
        <v>0</v>
      </c>
      <c r="I44" s="8">
        <v>0</v>
      </c>
      <c r="AN44" s="178">
        <v>42</v>
      </c>
      <c r="AO44" s="199" t="s">
        <v>291</v>
      </c>
      <c r="AP44" s="203" t="s">
        <v>530</v>
      </c>
    </row>
    <row r="45" spans="1:42" ht="12.75">
      <c r="A45" s="4" t="s">
        <v>293</v>
      </c>
      <c r="B45" s="5"/>
      <c r="C45" s="6"/>
      <c r="D45" s="99" t="s">
        <v>294</v>
      </c>
      <c r="E45" s="7">
        <v>43</v>
      </c>
      <c r="F45" s="8">
        <v>0</v>
      </c>
      <c r="G45" s="8">
        <v>0</v>
      </c>
      <c r="H45" s="8">
        <v>0</v>
      </c>
      <c r="I45" s="8">
        <v>0</v>
      </c>
      <c r="AN45" s="178">
        <v>43</v>
      </c>
      <c r="AO45" s="193" t="s">
        <v>293</v>
      </c>
      <c r="AP45" s="204" t="s">
        <v>531</v>
      </c>
    </row>
    <row r="46" spans="1:42" ht="12.75">
      <c r="A46" s="302" t="s">
        <v>295</v>
      </c>
      <c r="B46" s="303"/>
      <c r="C46" s="266"/>
      <c r="D46" s="97" t="s">
        <v>296</v>
      </c>
      <c r="E46" s="7">
        <v>44</v>
      </c>
      <c r="F46" s="8">
        <v>0</v>
      </c>
      <c r="G46" s="8">
        <v>0</v>
      </c>
      <c r="H46" s="8">
        <v>0</v>
      </c>
      <c r="I46" s="8">
        <v>0</v>
      </c>
      <c r="AN46" s="178">
        <v>44</v>
      </c>
      <c r="AO46" s="199" t="s">
        <v>295</v>
      </c>
      <c r="AP46" s="203" t="s">
        <v>532</v>
      </c>
    </row>
    <row r="47" spans="1:42" ht="12.75">
      <c r="A47" s="4" t="s">
        <v>297</v>
      </c>
      <c r="B47" s="265"/>
      <c r="C47" s="281"/>
      <c r="D47" s="99" t="s">
        <v>298</v>
      </c>
      <c r="E47" s="7">
        <v>45</v>
      </c>
      <c r="F47" s="8">
        <v>0</v>
      </c>
      <c r="G47" s="8">
        <v>0</v>
      </c>
      <c r="H47" s="8">
        <v>0</v>
      </c>
      <c r="I47" s="8">
        <v>0</v>
      </c>
      <c r="AN47" s="178">
        <v>45</v>
      </c>
      <c r="AO47" s="193" t="s">
        <v>297</v>
      </c>
      <c r="AP47" s="204" t="s">
        <v>533</v>
      </c>
    </row>
    <row r="48" spans="1:42" ht="12.75">
      <c r="A48" s="302" t="s">
        <v>299</v>
      </c>
      <c r="B48" s="303"/>
      <c r="C48" s="266"/>
      <c r="D48" s="97" t="s">
        <v>300</v>
      </c>
      <c r="E48" s="7">
        <v>46</v>
      </c>
      <c r="F48" s="8">
        <v>0</v>
      </c>
      <c r="G48" s="8">
        <v>0</v>
      </c>
      <c r="H48" s="8">
        <v>0</v>
      </c>
      <c r="I48" s="8">
        <v>0</v>
      </c>
      <c r="AN48" s="178">
        <v>46</v>
      </c>
      <c r="AO48" s="199" t="s">
        <v>299</v>
      </c>
      <c r="AP48" s="203" t="s">
        <v>534</v>
      </c>
    </row>
    <row r="49" spans="1:42" ht="12.75">
      <c r="A49" s="4" t="s">
        <v>301</v>
      </c>
      <c r="B49" s="265"/>
      <c r="C49" s="281"/>
      <c r="D49" s="99" t="s">
        <v>302</v>
      </c>
      <c r="E49" s="7">
        <v>47</v>
      </c>
      <c r="F49" s="8">
        <v>0</v>
      </c>
      <c r="G49" s="8">
        <v>0</v>
      </c>
      <c r="H49" s="8">
        <v>0</v>
      </c>
      <c r="I49" s="8">
        <v>0</v>
      </c>
      <c r="AN49" s="178">
        <v>47</v>
      </c>
      <c r="AO49" s="179" t="s">
        <v>301</v>
      </c>
      <c r="AP49" s="204" t="s">
        <v>535</v>
      </c>
    </row>
    <row r="50" spans="1:42" ht="38.25">
      <c r="A50" s="110" t="s">
        <v>271</v>
      </c>
      <c r="B50" s="111"/>
      <c r="C50" s="112"/>
      <c r="D50" s="101" t="s">
        <v>323</v>
      </c>
      <c r="E50" s="113">
        <v>48</v>
      </c>
      <c r="F50" s="109">
        <f>F33-F34+F35+F39-F40+F41-F42-F43+F44-F45+F46-F47-F48+F49</f>
        <v>0</v>
      </c>
      <c r="G50" s="109">
        <f>G33-G34+G35+G39-G40+G41-G42-G43+G44-G45+G46-G47-G48+G49</f>
        <v>0</v>
      </c>
      <c r="H50" s="109">
        <f>H33-H34+H35+H39-H40+H41-H42-H43+H44-H45+H46-H47-H48+H49</f>
        <v>0</v>
      </c>
      <c r="I50" s="109">
        <f>I33-I34+I35+I39-I40+I41-I42-I43+I44-I45+I46-I47-I48+I49</f>
        <v>0</v>
      </c>
      <c r="AN50" s="178">
        <v>48</v>
      </c>
      <c r="AO50" s="199" t="s">
        <v>271</v>
      </c>
      <c r="AP50" s="206" t="s">
        <v>536</v>
      </c>
    </row>
    <row r="51" spans="1:42" ht="12.75">
      <c r="A51" s="10" t="s">
        <v>303</v>
      </c>
      <c r="B51" s="298"/>
      <c r="C51" s="299"/>
      <c r="D51" s="102" t="s">
        <v>304</v>
      </c>
      <c r="E51" s="7">
        <v>49</v>
      </c>
      <c r="F51" s="9">
        <f>F52+F53</f>
        <v>0</v>
      </c>
      <c r="G51" s="9">
        <f>G52+G53</f>
        <v>0</v>
      </c>
      <c r="H51" s="9">
        <f>H52+H53</f>
        <v>0</v>
      </c>
      <c r="I51" s="9">
        <f>I52+I53</f>
        <v>0</v>
      </c>
      <c r="AN51" s="178">
        <v>49</v>
      </c>
      <c r="AO51" s="194" t="s">
        <v>303</v>
      </c>
      <c r="AP51" s="207" t="s">
        <v>537</v>
      </c>
    </row>
    <row r="52" spans="1:42" ht="12.75">
      <c r="A52" s="12" t="s">
        <v>303</v>
      </c>
      <c r="B52" s="297"/>
      <c r="C52" s="26">
        <v>1</v>
      </c>
      <c r="D52" s="99" t="s">
        <v>305</v>
      </c>
      <c r="E52" s="7">
        <v>50</v>
      </c>
      <c r="F52" s="8">
        <v>0</v>
      </c>
      <c r="G52" s="8">
        <v>0</v>
      </c>
      <c r="H52" s="8">
        <v>0</v>
      </c>
      <c r="I52" s="8">
        <v>0</v>
      </c>
      <c r="AN52" s="178">
        <v>50</v>
      </c>
      <c r="AO52" s="185" t="s">
        <v>538</v>
      </c>
      <c r="AP52" s="208" t="s">
        <v>539</v>
      </c>
    </row>
    <row r="53" spans="1:42" ht="12.75">
      <c r="A53" s="12" t="s">
        <v>303</v>
      </c>
      <c r="B53" s="269"/>
      <c r="C53" s="27">
        <v>2</v>
      </c>
      <c r="D53" s="99" t="s">
        <v>306</v>
      </c>
      <c r="E53" s="7">
        <v>51</v>
      </c>
      <c r="F53" s="8">
        <v>0</v>
      </c>
      <c r="G53" s="8">
        <v>0</v>
      </c>
      <c r="H53" s="8">
        <v>0</v>
      </c>
      <c r="I53" s="8">
        <v>0</v>
      </c>
      <c r="AN53" s="178">
        <v>51</v>
      </c>
      <c r="AO53" s="198" t="s">
        <v>540</v>
      </c>
      <c r="AP53" s="208" t="s">
        <v>541</v>
      </c>
    </row>
    <row r="54" spans="1:42" ht="12.75">
      <c r="A54" s="302" t="s">
        <v>307</v>
      </c>
      <c r="B54" s="303"/>
      <c r="C54" s="266"/>
      <c r="D54" s="103" t="s">
        <v>308</v>
      </c>
      <c r="E54" s="7">
        <v>52</v>
      </c>
      <c r="F54" s="9">
        <f>+F32+F50-F51</f>
        <v>0</v>
      </c>
      <c r="G54" s="9">
        <f>+G32+G50-G51</f>
        <v>0</v>
      </c>
      <c r="H54" s="9">
        <f>+H32+H50-H51</f>
        <v>0</v>
      </c>
      <c r="I54" s="9">
        <f>+I32+I50-I51</f>
        <v>0</v>
      </c>
      <c r="AN54" s="181">
        <v>52</v>
      </c>
      <c r="AO54" s="209" t="s">
        <v>307</v>
      </c>
      <c r="AP54" s="210" t="s">
        <v>542</v>
      </c>
    </row>
    <row r="55" spans="1:42" ht="12.75">
      <c r="A55" s="302" t="s">
        <v>309</v>
      </c>
      <c r="B55" s="303"/>
      <c r="C55" s="266"/>
      <c r="D55" s="97" t="s">
        <v>310</v>
      </c>
      <c r="E55" s="7">
        <v>53</v>
      </c>
      <c r="F55" s="8">
        <v>0</v>
      </c>
      <c r="G55" s="8">
        <v>0</v>
      </c>
      <c r="H55" s="8">
        <v>0</v>
      </c>
      <c r="I55" s="8">
        <v>0</v>
      </c>
      <c r="AN55" s="178">
        <v>53</v>
      </c>
      <c r="AO55" s="199" t="s">
        <v>309</v>
      </c>
      <c r="AP55" s="203" t="s">
        <v>543</v>
      </c>
    </row>
    <row r="56" spans="1:42" ht="12.75">
      <c r="A56" s="4" t="s">
        <v>311</v>
      </c>
      <c r="B56" s="265"/>
      <c r="C56" s="281"/>
      <c r="D56" s="99" t="s">
        <v>312</v>
      </c>
      <c r="E56" s="7">
        <v>54</v>
      </c>
      <c r="F56" s="8">
        <v>0</v>
      </c>
      <c r="G56" s="8">
        <v>0</v>
      </c>
      <c r="H56" s="8">
        <v>0</v>
      </c>
      <c r="I56" s="8">
        <v>0</v>
      </c>
      <c r="AN56" s="178">
        <v>54</v>
      </c>
      <c r="AO56" s="179" t="s">
        <v>311</v>
      </c>
      <c r="AP56" s="204" t="s">
        <v>544</v>
      </c>
    </row>
    <row r="57" spans="1:42" ht="12.75">
      <c r="A57" s="10" t="s">
        <v>313</v>
      </c>
      <c r="B57" s="298"/>
      <c r="C57" s="299"/>
      <c r="D57" s="102" t="s">
        <v>314</v>
      </c>
      <c r="E57" s="7">
        <v>55</v>
      </c>
      <c r="F57" s="9">
        <f>F58+F59</f>
        <v>0</v>
      </c>
      <c r="G57" s="9">
        <f>G58+G59</f>
        <v>0</v>
      </c>
      <c r="H57" s="9">
        <f>H58+H59</f>
        <v>0</v>
      </c>
      <c r="I57" s="9">
        <f>I58+I59</f>
        <v>0</v>
      </c>
      <c r="AN57" s="178">
        <v>55</v>
      </c>
      <c r="AO57" s="194" t="s">
        <v>313</v>
      </c>
      <c r="AP57" s="207" t="s">
        <v>545</v>
      </c>
    </row>
    <row r="58" spans="1:42" ht="12.75">
      <c r="A58" s="12" t="s">
        <v>313</v>
      </c>
      <c r="B58" s="297"/>
      <c r="C58" s="26">
        <v>1</v>
      </c>
      <c r="D58" s="99" t="s">
        <v>305</v>
      </c>
      <c r="E58" s="7">
        <v>56</v>
      </c>
      <c r="F58" s="8">
        <v>0</v>
      </c>
      <c r="G58" s="8">
        <v>0</v>
      </c>
      <c r="H58" s="8">
        <v>0</v>
      </c>
      <c r="I58" s="8">
        <v>0</v>
      </c>
      <c r="AN58" s="178">
        <v>56</v>
      </c>
      <c r="AO58" s="191" t="s">
        <v>546</v>
      </c>
      <c r="AP58" s="208" t="s">
        <v>539</v>
      </c>
    </row>
    <row r="59" spans="1:42" ht="12.75">
      <c r="A59" s="38" t="s">
        <v>313</v>
      </c>
      <c r="B59" s="269"/>
      <c r="C59" s="27">
        <v>2</v>
      </c>
      <c r="D59" s="99" t="s">
        <v>306</v>
      </c>
      <c r="E59" s="7">
        <v>57</v>
      </c>
      <c r="F59" s="8">
        <v>0</v>
      </c>
      <c r="G59" s="8">
        <v>0</v>
      </c>
      <c r="H59" s="8">
        <v>0</v>
      </c>
      <c r="I59" s="8">
        <v>0</v>
      </c>
      <c r="AN59" s="178">
        <v>57</v>
      </c>
      <c r="AO59" s="198" t="s">
        <v>547</v>
      </c>
      <c r="AP59" s="208" t="s">
        <v>541</v>
      </c>
    </row>
    <row r="60" spans="1:42" ht="24">
      <c r="A60" s="294" t="s">
        <v>271</v>
      </c>
      <c r="B60" s="295"/>
      <c r="C60" s="296"/>
      <c r="D60" s="103" t="s">
        <v>315</v>
      </c>
      <c r="E60" s="7">
        <v>58</v>
      </c>
      <c r="F60" s="9">
        <f>F55-F56-F57</f>
        <v>0</v>
      </c>
      <c r="G60" s="9">
        <f>G55-G56-G57</f>
        <v>0</v>
      </c>
      <c r="H60" s="9">
        <f>H55-H56-H57</f>
        <v>0</v>
      </c>
      <c r="I60" s="9">
        <f>I55-I56-I57</f>
        <v>0</v>
      </c>
      <c r="AN60" s="181">
        <v>58</v>
      </c>
      <c r="AO60" s="209" t="s">
        <v>271</v>
      </c>
      <c r="AP60" s="210" t="s">
        <v>548</v>
      </c>
    </row>
    <row r="61" spans="1:42" ht="12.75">
      <c r="A61" s="4" t="s">
        <v>316</v>
      </c>
      <c r="B61" s="265"/>
      <c r="C61" s="281"/>
      <c r="D61" s="99" t="s">
        <v>317</v>
      </c>
      <c r="E61" s="7">
        <v>59</v>
      </c>
      <c r="F61" s="8">
        <v>0</v>
      </c>
      <c r="G61" s="8">
        <v>0</v>
      </c>
      <c r="H61" s="8">
        <v>0</v>
      </c>
      <c r="I61" s="8">
        <v>0</v>
      </c>
      <c r="AN61" s="178">
        <v>59</v>
      </c>
      <c r="AO61" s="193" t="s">
        <v>549</v>
      </c>
      <c r="AP61" s="204" t="s">
        <v>550</v>
      </c>
    </row>
    <row r="62" spans="1:42" ht="24">
      <c r="A62" s="294" t="s">
        <v>318</v>
      </c>
      <c r="B62" s="295"/>
      <c r="C62" s="296"/>
      <c r="D62" s="103" t="s">
        <v>319</v>
      </c>
      <c r="E62" s="7">
        <v>60</v>
      </c>
      <c r="F62" s="9">
        <f>F54+F60-F61</f>
        <v>0</v>
      </c>
      <c r="G62" s="9">
        <f>G54+G60-G61</f>
        <v>0</v>
      </c>
      <c r="H62" s="9">
        <f>H54+H60-H61</f>
        <v>0</v>
      </c>
      <c r="I62" s="9">
        <f>I54+I60-I61</f>
        <v>0</v>
      </c>
      <c r="AN62" s="181">
        <v>60</v>
      </c>
      <c r="AO62" s="209" t="s">
        <v>318</v>
      </c>
      <c r="AP62" s="210" t="s">
        <v>551</v>
      </c>
    </row>
    <row r="63" spans="1:42" ht="13.5" thickBot="1">
      <c r="A63" s="291"/>
      <c r="B63" s="292"/>
      <c r="C63" s="293"/>
      <c r="D63" s="104" t="s">
        <v>320</v>
      </c>
      <c r="E63" s="62">
        <v>61</v>
      </c>
      <c r="F63" s="114">
        <f>+F32+F50+F55-F56</f>
        <v>0</v>
      </c>
      <c r="G63" s="114">
        <f>+G32+G50+G55-G56</f>
        <v>0</v>
      </c>
      <c r="H63" s="114">
        <f>+H32+H50+H55-H56</f>
        <v>0</v>
      </c>
      <c r="I63" s="114">
        <f>+I32+I50+I55-I56</f>
        <v>0</v>
      </c>
      <c r="AN63" s="196">
        <v>61</v>
      </c>
      <c r="AP63" s="211" t="s">
        <v>552</v>
      </c>
    </row>
  </sheetData>
  <mergeCells count="37">
    <mergeCell ref="A3:C3"/>
    <mergeCell ref="B4:C4"/>
    <mergeCell ref="A55:C55"/>
    <mergeCell ref="A8:B9"/>
    <mergeCell ref="B52:B53"/>
    <mergeCell ref="A5:C5"/>
    <mergeCell ref="A6:C6"/>
    <mergeCell ref="A13:C13"/>
    <mergeCell ref="B14:C14"/>
    <mergeCell ref="B10:C10"/>
    <mergeCell ref="B11:B12"/>
    <mergeCell ref="B19:C19"/>
    <mergeCell ref="B20:C20"/>
    <mergeCell ref="B47:C47"/>
    <mergeCell ref="B15:B18"/>
    <mergeCell ref="B24:C24"/>
    <mergeCell ref="A44:C44"/>
    <mergeCell ref="A21:C21"/>
    <mergeCell ref="A46:C46"/>
    <mergeCell ref="B31:C31"/>
    <mergeCell ref="B29:C29"/>
    <mergeCell ref="A30:C30"/>
    <mergeCell ref="B27:C27"/>
    <mergeCell ref="A28:C28"/>
    <mergeCell ref="B56:C56"/>
    <mergeCell ref="B57:C57"/>
    <mergeCell ref="A33:C33"/>
    <mergeCell ref="B34:C34"/>
    <mergeCell ref="A48:C48"/>
    <mergeCell ref="B49:C49"/>
    <mergeCell ref="B51:C51"/>
    <mergeCell ref="A54:C54"/>
    <mergeCell ref="A63:C63"/>
    <mergeCell ref="B61:C61"/>
    <mergeCell ref="A62:C62"/>
    <mergeCell ref="B58:B59"/>
    <mergeCell ref="A60:C6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workbookViewId="0" topLeftCell="A1">
      <pane xSplit="2" topLeftCell="C1" activePane="topRight" state="frozen"/>
      <selection pane="topLeft" activeCell="A1" sqref="A1"/>
      <selection pane="topRight" activeCell="I4" sqref="I4"/>
    </sheetView>
  </sheetViews>
  <sheetFormatPr defaultColWidth="9.140625" defaultRowHeight="12.75"/>
  <cols>
    <col min="2" max="2" width="46.7109375" style="0" customWidth="1"/>
    <col min="10" max="26" width="9.140625" style="260" customWidth="1"/>
    <col min="27" max="27" width="50.00390625" style="0" customWidth="1"/>
  </cols>
  <sheetData>
    <row r="1" ht="12.75">
      <c r="B1" s="73" t="s">
        <v>626</v>
      </c>
    </row>
    <row r="2" spans="1:26" ht="13.5" thickBot="1">
      <c r="A2" s="70"/>
      <c r="B2" s="70"/>
      <c r="C2" s="70">
        <v>2008</v>
      </c>
      <c r="D2" s="70">
        <v>2009</v>
      </c>
      <c r="E2" s="70">
        <v>2010</v>
      </c>
      <c r="F2" s="70">
        <v>2011</v>
      </c>
      <c r="G2" s="70"/>
      <c r="H2" s="70"/>
      <c r="I2" s="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r="3" spans="1:30" ht="24">
      <c r="A3" s="212" t="s">
        <v>301</v>
      </c>
      <c r="B3" s="254" t="s">
        <v>627</v>
      </c>
      <c r="C3" s="213"/>
      <c r="D3" s="213"/>
      <c r="E3" s="213"/>
      <c r="F3" s="213"/>
      <c r="G3" s="24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12" t="s">
        <v>301</v>
      </c>
      <c r="AA3" s="254" t="s">
        <v>553</v>
      </c>
      <c r="AB3" s="213"/>
      <c r="AC3" s="213"/>
      <c r="AD3" s="213"/>
    </row>
    <row r="4" spans="1:30" ht="12.75">
      <c r="A4" s="214" t="s">
        <v>554</v>
      </c>
      <c r="B4" s="255" t="s">
        <v>628</v>
      </c>
      <c r="C4" s="215"/>
      <c r="D4" s="215"/>
      <c r="E4" s="215"/>
      <c r="F4" s="215"/>
      <c r="G4" s="242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14" t="s">
        <v>554</v>
      </c>
      <c r="AA4" s="255" t="s">
        <v>555</v>
      </c>
      <c r="AB4" s="215"/>
      <c r="AC4" s="215"/>
      <c r="AD4" s="215"/>
    </row>
    <row r="5" spans="1:30" ht="12.75">
      <c r="A5" s="214" t="s">
        <v>556</v>
      </c>
      <c r="B5" s="255" t="s">
        <v>629</v>
      </c>
      <c r="C5" s="216">
        <f>SUM(C6:C13)</f>
        <v>0</v>
      </c>
      <c r="D5" s="216">
        <f>SUM(D6:D13)</f>
        <v>0</v>
      </c>
      <c r="E5" s="216">
        <f>SUM(E6:E13)</f>
        <v>0</v>
      </c>
      <c r="F5" s="216">
        <f>SUM(F6:F13)</f>
        <v>0</v>
      </c>
      <c r="G5" s="243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14" t="s">
        <v>556</v>
      </c>
      <c r="AA5" s="255" t="s">
        <v>557</v>
      </c>
      <c r="AB5" s="216">
        <f>SUM(AB6:AB13)</f>
        <v>0</v>
      </c>
      <c r="AC5" s="216">
        <f>SUM(AC6:AC13)</f>
        <v>0</v>
      </c>
      <c r="AD5" s="216">
        <f>SUM(AD6:AD13)</f>
        <v>0</v>
      </c>
    </row>
    <row r="6" spans="1:30" ht="24">
      <c r="A6" s="217" t="s">
        <v>558</v>
      </c>
      <c r="B6" s="255" t="s">
        <v>630</v>
      </c>
      <c r="C6" s="218"/>
      <c r="D6" s="218"/>
      <c r="E6" s="218"/>
      <c r="F6" s="218"/>
      <c r="G6" s="243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17" t="s">
        <v>558</v>
      </c>
      <c r="AA6" s="255" t="s">
        <v>559</v>
      </c>
      <c r="AB6" s="218"/>
      <c r="AC6" s="218"/>
      <c r="AD6" s="218"/>
    </row>
    <row r="7" spans="1:30" ht="12.75">
      <c r="A7" s="219"/>
      <c r="B7" s="255" t="s">
        <v>631</v>
      </c>
      <c r="C7" s="220"/>
      <c r="D7" s="220"/>
      <c r="E7" s="220"/>
      <c r="F7" s="220"/>
      <c r="G7" s="242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19"/>
      <c r="AA7" s="255" t="s">
        <v>560</v>
      </c>
      <c r="AB7" s="220"/>
      <c r="AC7" s="220"/>
      <c r="AD7" s="220"/>
    </row>
    <row r="8" spans="1:30" ht="12.75">
      <c r="A8" s="217" t="s">
        <v>561</v>
      </c>
      <c r="B8" s="255" t="s">
        <v>632</v>
      </c>
      <c r="C8" s="218"/>
      <c r="D8" s="218"/>
      <c r="E8" s="218"/>
      <c r="F8" s="218"/>
      <c r="G8" s="242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17" t="s">
        <v>561</v>
      </c>
      <c r="AA8" s="255" t="s">
        <v>562</v>
      </c>
      <c r="AB8" s="218"/>
      <c r="AC8" s="218"/>
      <c r="AD8" s="218"/>
    </row>
    <row r="9" spans="1:30" ht="12.75">
      <c r="A9" s="214" t="s">
        <v>563</v>
      </c>
      <c r="B9" s="255" t="s">
        <v>633</v>
      </c>
      <c r="C9" s="221"/>
      <c r="D9" s="221"/>
      <c r="E9" s="221"/>
      <c r="F9" s="221"/>
      <c r="G9" s="242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14" t="s">
        <v>563</v>
      </c>
      <c r="AA9" s="255" t="s">
        <v>564</v>
      </c>
      <c r="AB9" s="221"/>
      <c r="AC9" s="221"/>
      <c r="AD9" s="221"/>
    </row>
    <row r="10" spans="1:30" ht="24">
      <c r="A10" s="214" t="s">
        <v>565</v>
      </c>
      <c r="B10" s="255" t="s">
        <v>634</v>
      </c>
      <c r="C10" s="221"/>
      <c r="D10" s="221"/>
      <c r="E10" s="221"/>
      <c r="F10" s="221"/>
      <c r="G10" s="244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14" t="s">
        <v>565</v>
      </c>
      <c r="AA10" s="255" t="s">
        <v>566</v>
      </c>
      <c r="AB10" s="221"/>
      <c r="AC10" s="221"/>
      <c r="AD10" s="221"/>
    </row>
    <row r="11" spans="1:30" ht="24">
      <c r="A11" s="217" t="s">
        <v>567</v>
      </c>
      <c r="B11" s="255" t="s">
        <v>636</v>
      </c>
      <c r="C11" s="215"/>
      <c r="D11" s="215"/>
      <c r="E11" s="215"/>
      <c r="F11" s="215"/>
      <c r="G11" s="242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17" t="s">
        <v>567</v>
      </c>
      <c r="AA11" s="255" t="s">
        <v>568</v>
      </c>
      <c r="AB11" s="215"/>
      <c r="AC11" s="215"/>
      <c r="AD11" s="215"/>
    </row>
    <row r="12" spans="1:30" ht="12.75">
      <c r="A12" s="219"/>
      <c r="B12" s="255" t="s">
        <v>635</v>
      </c>
      <c r="C12" s="221"/>
      <c r="D12" s="221"/>
      <c r="E12" s="221"/>
      <c r="F12" s="221"/>
      <c r="G12" s="242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19"/>
      <c r="AA12" s="255" t="s">
        <v>569</v>
      </c>
      <c r="AB12" s="221"/>
      <c r="AC12" s="221"/>
      <c r="AD12" s="221"/>
    </row>
    <row r="13" spans="1:30" ht="13.5" thickBot="1">
      <c r="A13" s="222" t="s">
        <v>570</v>
      </c>
      <c r="B13" s="223" t="s">
        <v>637</v>
      </c>
      <c r="C13" s="224"/>
      <c r="D13" s="224"/>
      <c r="E13" s="224"/>
      <c r="F13" s="224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22" t="s">
        <v>570</v>
      </c>
      <c r="AA13" s="223" t="s">
        <v>571</v>
      </c>
      <c r="AB13" s="224"/>
      <c r="AC13" s="224"/>
      <c r="AD13" s="224"/>
    </row>
    <row r="14" spans="1:30" ht="36.75" thickBot="1">
      <c r="A14" s="225" t="s">
        <v>572</v>
      </c>
      <c r="B14" s="256" t="s">
        <v>638</v>
      </c>
      <c r="C14" s="226">
        <f>C4+C5</f>
        <v>0</v>
      </c>
      <c r="D14" s="226">
        <f>D4+D5</f>
        <v>0</v>
      </c>
      <c r="E14" s="226">
        <f>E4+E5</f>
        <v>0</v>
      </c>
      <c r="F14" s="226">
        <f>F4+F5</f>
        <v>0</v>
      </c>
      <c r="G14" s="246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25" t="s">
        <v>572</v>
      </c>
      <c r="AA14" s="256" t="s">
        <v>573</v>
      </c>
      <c r="AB14" s="226">
        <f>AB4+AB5</f>
        <v>0</v>
      </c>
      <c r="AC14" s="226">
        <f>AC4+AC5</f>
        <v>0</v>
      </c>
      <c r="AD14" s="226">
        <f>AD4+AD5</f>
        <v>0</v>
      </c>
    </row>
    <row r="15" spans="1:30" ht="12.75">
      <c r="A15" s="227" t="s">
        <v>574</v>
      </c>
      <c r="B15" s="257" t="s">
        <v>639</v>
      </c>
      <c r="C15" s="228">
        <f>SUM(C16:C19)</f>
        <v>0</v>
      </c>
      <c r="D15" s="228">
        <f>SUM(D16:D19)</f>
        <v>0</v>
      </c>
      <c r="E15" s="228">
        <f>SUM(E16:E19)</f>
        <v>0</v>
      </c>
      <c r="F15" s="228">
        <f>SUM(F16:F19)</f>
        <v>0</v>
      </c>
      <c r="G15" s="247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27" t="s">
        <v>574</v>
      </c>
      <c r="AA15" s="257" t="s">
        <v>575</v>
      </c>
      <c r="AB15" s="228">
        <f>SUM(AB16:AB19)</f>
        <v>0</v>
      </c>
      <c r="AC15" s="228">
        <f>SUM(AC16:AC19)</f>
        <v>0</v>
      </c>
      <c r="AD15" s="228">
        <f>SUM(AD16:AD19)</f>
        <v>0</v>
      </c>
    </row>
    <row r="16" spans="1:30" ht="24">
      <c r="A16" s="214" t="s">
        <v>576</v>
      </c>
      <c r="B16" s="255" t="s">
        <v>640</v>
      </c>
      <c r="C16" s="215"/>
      <c r="D16" s="215"/>
      <c r="E16" s="215"/>
      <c r="F16" s="215"/>
      <c r="G16" s="242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14" t="s">
        <v>576</v>
      </c>
      <c r="AA16" s="255" t="s">
        <v>577</v>
      </c>
      <c r="AB16" s="215"/>
      <c r="AC16" s="215"/>
      <c r="AD16" s="215"/>
    </row>
    <row r="17" spans="1:30" ht="36">
      <c r="A17" s="214" t="s">
        <v>578</v>
      </c>
      <c r="B17" s="255" t="s">
        <v>641</v>
      </c>
      <c r="C17" s="215"/>
      <c r="D17" s="215"/>
      <c r="E17" s="215"/>
      <c r="F17" s="215"/>
      <c r="G17" s="242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14" t="s">
        <v>578</v>
      </c>
      <c r="AA17" s="255" t="s">
        <v>579</v>
      </c>
      <c r="AB17" s="215"/>
      <c r="AC17" s="215"/>
      <c r="AD17" s="215"/>
    </row>
    <row r="18" spans="1:30" ht="12.75">
      <c r="A18" s="214" t="s">
        <v>580</v>
      </c>
      <c r="B18" s="255" t="s">
        <v>642</v>
      </c>
      <c r="C18" s="215"/>
      <c r="D18" s="215"/>
      <c r="E18" s="215"/>
      <c r="F18" s="215"/>
      <c r="G18" s="242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14" t="s">
        <v>580</v>
      </c>
      <c r="AA18" s="255" t="s">
        <v>581</v>
      </c>
      <c r="AB18" s="215"/>
      <c r="AC18" s="215"/>
      <c r="AD18" s="215"/>
    </row>
    <row r="19" spans="1:30" ht="24.75" thickBot="1">
      <c r="A19" s="222" t="s">
        <v>582</v>
      </c>
      <c r="B19" s="258" t="s">
        <v>643</v>
      </c>
      <c r="C19" s="229"/>
      <c r="D19" s="229"/>
      <c r="E19" s="229"/>
      <c r="F19" s="229"/>
      <c r="G19" s="248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22" t="s">
        <v>582</v>
      </c>
      <c r="AA19" s="258" t="s">
        <v>583</v>
      </c>
      <c r="AB19" s="229"/>
      <c r="AC19" s="229"/>
      <c r="AD19" s="229"/>
    </row>
    <row r="20" spans="1:30" ht="24.75" thickBot="1">
      <c r="A20" s="230" t="s">
        <v>584</v>
      </c>
      <c r="B20" s="256" t="s">
        <v>644</v>
      </c>
      <c r="C20" s="231">
        <f>C14+C15</f>
        <v>0</v>
      </c>
      <c r="D20" s="231">
        <f>D14+D15</f>
        <v>0</v>
      </c>
      <c r="E20" s="231">
        <f>E14+E15</f>
        <v>0</v>
      </c>
      <c r="F20" s="231">
        <f>F14+F15</f>
        <v>0</v>
      </c>
      <c r="G20" s="249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30" t="s">
        <v>584</v>
      </c>
      <c r="AA20" s="256" t="s">
        <v>585</v>
      </c>
      <c r="AB20" s="231">
        <f>AB14+AB15</f>
        <v>0</v>
      </c>
      <c r="AC20" s="231">
        <f>AC14+AC15</f>
        <v>0</v>
      </c>
      <c r="AD20" s="231">
        <f>AD14+AD15</f>
        <v>0</v>
      </c>
    </row>
    <row r="21" spans="1:30" ht="12.75">
      <c r="A21" s="227" t="s">
        <v>586</v>
      </c>
      <c r="B21" s="257" t="s">
        <v>645</v>
      </c>
      <c r="C21" s="232"/>
      <c r="D21" s="232"/>
      <c r="E21" s="232"/>
      <c r="F21" s="232"/>
      <c r="G21" s="250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27" t="s">
        <v>586</v>
      </c>
      <c r="AA21" s="257" t="s">
        <v>587</v>
      </c>
      <c r="AB21" s="232"/>
      <c r="AC21" s="232"/>
      <c r="AD21" s="232"/>
    </row>
    <row r="22" spans="1:30" ht="12.75">
      <c r="A22" s="214" t="s">
        <v>588</v>
      </c>
      <c r="B22" s="255" t="s">
        <v>646</v>
      </c>
      <c r="C22" s="233"/>
      <c r="D22" s="233"/>
      <c r="E22" s="233"/>
      <c r="F22" s="233"/>
      <c r="G22" s="242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14" t="s">
        <v>588</v>
      </c>
      <c r="AA22" s="255" t="s">
        <v>589</v>
      </c>
      <c r="AB22" s="233"/>
      <c r="AC22" s="233"/>
      <c r="AD22" s="233"/>
    </row>
    <row r="23" spans="1:30" ht="24">
      <c r="A23" s="214" t="s">
        <v>590</v>
      </c>
      <c r="B23" s="255" t="s">
        <v>647</v>
      </c>
      <c r="C23" s="234"/>
      <c r="D23" s="234"/>
      <c r="E23" s="234"/>
      <c r="F23" s="234"/>
      <c r="G23" s="242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14" t="s">
        <v>590</v>
      </c>
      <c r="AA23" s="255" t="s">
        <v>591</v>
      </c>
      <c r="AB23" s="234"/>
      <c r="AC23" s="234"/>
      <c r="AD23" s="234"/>
    </row>
    <row r="24" spans="1:30" ht="12.75">
      <c r="A24" s="214" t="s">
        <v>592</v>
      </c>
      <c r="B24" s="255" t="s">
        <v>648</v>
      </c>
      <c r="C24" s="233"/>
      <c r="D24" s="233"/>
      <c r="E24" s="233"/>
      <c r="F24" s="233"/>
      <c r="G24" s="244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14" t="s">
        <v>592</v>
      </c>
      <c r="AA24" s="255" t="s">
        <v>593</v>
      </c>
      <c r="AB24" s="233"/>
      <c r="AC24" s="233"/>
      <c r="AD24" s="233"/>
    </row>
    <row r="25" spans="1:30" ht="13.5" thickBot="1">
      <c r="A25" s="222" t="s">
        <v>594</v>
      </c>
      <c r="B25" s="235" t="s">
        <v>649</v>
      </c>
      <c r="C25" s="236"/>
      <c r="D25" s="236"/>
      <c r="E25" s="236"/>
      <c r="F25" s="236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22" t="s">
        <v>594</v>
      </c>
      <c r="AA25" s="235" t="s">
        <v>595</v>
      </c>
      <c r="AB25" s="236"/>
      <c r="AC25" s="236"/>
      <c r="AD25" s="236"/>
    </row>
    <row r="26" spans="1:30" ht="24.75" thickBot="1">
      <c r="A26" s="230" t="s">
        <v>596</v>
      </c>
      <c r="B26" s="256" t="s">
        <v>650</v>
      </c>
      <c r="C26" s="231">
        <f>C20+C21+C22+C23+C24+C25</f>
        <v>0</v>
      </c>
      <c r="D26" s="231">
        <f>D20+D21+D22+D23+D24+D25</f>
        <v>0</v>
      </c>
      <c r="E26" s="231">
        <f>E20+E21+E22+E23+E24+E25</f>
        <v>0</v>
      </c>
      <c r="F26" s="231">
        <f>F20+F21+F22+F23+F24+F25</f>
        <v>0</v>
      </c>
      <c r="G26" s="249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30" t="s">
        <v>596</v>
      </c>
      <c r="AA26" s="256" t="s">
        <v>597</v>
      </c>
      <c r="AB26" s="231">
        <f>AB20+AB21+AB22+AB23+AB24+AB25</f>
        <v>0</v>
      </c>
      <c r="AC26" s="231">
        <f>AC20+AC21+AC22+AC23+AC24+AC25</f>
        <v>0</v>
      </c>
      <c r="AD26" s="231">
        <f>AD20+AD21+AD22+AD23+AD24+AD25</f>
        <v>0</v>
      </c>
    </row>
    <row r="27" spans="1:30" ht="12.75">
      <c r="A27" s="219" t="s">
        <v>598</v>
      </c>
      <c r="B27" s="257" t="s">
        <v>652</v>
      </c>
      <c r="C27" s="232"/>
      <c r="D27" s="232"/>
      <c r="E27" s="232"/>
      <c r="F27" s="232"/>
      <c r="G27" s="247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19" t="s">
        <v>598</v>
      </c>
      <c r="AA27" s="257" t="s">
        <v>599</v>
      </c>
      <c r="AB27" s="232"/>
      <c r="AC27" s="232"/>
      <c r="AD27" s="232"/>
    </row>
    <row r="28" spans="1:30" ht="12.75">
      <c r="A28" s="219" t="s">
        <v>600</v>
      </c>
      <c r="B28" s="255" t="s">
        <v>651</v>
      </c>
      <c r="C28" s="232"/>
      <c r="D28" s="232"/>
      <c r="E28" s="232"/>
      <c r="F28" s="232"/>
      <c r="G28" s="242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19" t="s">
        <v>600</v>
      </c>
      <c r="AA28" s="255" t="s">
        <v>601</v>
      </c>
      <c r="AB28" s="232"/>
      <c r="AC28" s="232"/>
      <c r="AD28" s="232"/>
    </row>
    <row r="29" spans="1:30" ht="13.5" thickBot="1">
      <c r="A29" s="237" t="s">
        <v>602</v>
      </c>
      <c r="B29" s="258" t="s">
        <v>660</v>
      </c>
      <c r="C29" s="236"/>
      <c r="D29" s="236"/>
      <c r="E29" s="236"/>
      <c r="F29" s="236"/>
      <c r="G29" s="248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37" t="s">
        <v>602</v>
      </c>
      <c r="AA29" s="258" t="s">
        <v>603</v>
      </c>
      <c r="AB29" s="236"/>
      <c r="AC29" s="236"/>
      <c r="AD29" s="236"/>
    </row>
    <row r="30" spans="1:30" ht="24.75" thickBot="1">
      <c r="A30" s="230" t="s">
        <v>604</v>
      </c>
      <c r="B30" s="256" t="s">
        <v>653</v>
      </c>
      <c r="C30" s="231">
        <f>SUM(C27:C29)</f>
        <v>0</v>
      </c>
      <c r="D30" s="231">
        <f>SUM(D27:D29)</f>
        <v>0</v>
      </c>
      <c r="E30" s="231">
        <f>SUM(E27:E29)</f>
        <v>0</v>
      </c>
      <c r="F30" s="231">
        <f>SUM(F27:F29)</f>
        <v>0</v>
      </c>
      <c r="G30" s="249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30" t="s">
        <v>604</v>
      </c>
      <c r="AA30" s="256" t="s">
        <v>605</v>
      </c>
      <c r="AB30" s="231">
        <f>SUM(AB27:AB29)</f>
        <v>0</v>
      </c>
      <c r="AC30" s="231">
        <f>SUM(AC27:AC29)</f>
        <v>0</v>
      </c>
      <c r="AD30" s="231">
        <f>SUM(AD27:AD29)</f>
        <v>0</v>
      </c>
    </row>
    <row r="31" spans="1:30" ht="48">
      <c r="A31" s="219" t="s">
        <v>606</v>
      </c>
      <c r="B31" s="257" t="s">
        <v>657</v>
      </c>
      <c r="C31" s="232"/>
      <c r="D31" s="232"/>
      <c r="E31" s="232"/>
      <c r="F31" s="232"/>
      <c r="G31" s="247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19" t="s">
        <v>606</v>
      </c>
      <c r="AA31" s="257" t="s">
        <v>607</v>
      </c>
      <c r="AB31" s="232"/>
      <c r="AC31" s="232"/>
      <c r="AD31" s="232"/>
    </row>
    <row r="32" spans="1:30" ht="24">
      <c r="A32" s="214" t="s">
        <v>608</v>
      </c>
      <c r="B32" s="255" t="s">
        <v>658</v>
      </c>
      <c r="C32" s="238"/>
      <c r="D32" s="238"/>
      <c r="E32" s="238"/>
      <c r="F32" s="238"/>
      <c r="G32" s="252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14" t="s">
        <v>608</v>
      </c>
      <c r="AA32" s="255" t="s">
        <v>609</v>
      </c>
      <c r="AB32" s="238"/>
      <c r="AC32" s="238"/>
      <c r="AD32" s="238"/>
    </row>
    <row r="33" spans="1:30" ht="36">
      <c r="A33" s="214" t="s">
        <v>610</v>
      </c>
      <c r="B33" s="255" t="s">
        <v>659</v>
      </c>
      <c r="C33" s="221"/>
      <c r="D33" s="221"/>
      <c r="E33" s="221"/>
      <c r="F33" s="221"/>
      <c r="G33" s="247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14" t="s">
        <v>610</v>
      </c>
      <c r="AA33" s="255" t="s">
        <v>611</v>
      </c>
      <c r="AB33" s="221"/>
      <c r="AC33" s="221"/>
      <c r="AD33" s="221"/>
    </row>
    <row r="34" spans="1:30" ht="12.75">
      <c r="A34" s="214" t="s">
        <v>612</v>
      </c>
      <c r="B34" s="255" t="s">
        <v>664</v>
      </c>
      <c r="C34" s="221"/>
      <c r="D34" s="221"/>
      <c r="E34" s="221"/>
      <c r="F34" s="221"/>
      <c r="G34" s="242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14" t="s">
        <v>612</v>
      </c>
      <c r="AA34" s="255" t="s">
        <v>613</v>
      </c>
      <c r="AB34" s="221"/>
      <c r="AC34" s="221"/>
      <c r="AD34" s="221"/>
    </row>
    <row r="35" spans="1:30" ht="12.75">
      <c r="A35" s="214" t="s">
        <v>614</v>
      </c>
      <c r="B35" s="255" t="s">
        <v>665</v>
      </c>
      <c r="C35" s="221"/>
      <c r="D35" s="221"/>
      <c r="E35" s="221"/>
      <c r="F35" s="221"/>
      <c r="G35" s="244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14" t="s">
        <v>614</v>
      </c>
      <c r="AA35" s="255" t="s">
        <v>615</v>
      </c>
      <c r="AB35" s="221"/>
      <c r="AC35" s="221"/>
      <c r="AD35" s="221"/>
    </row>
    <row r="36" spans="1:30" ht="12.75">
      <c r="A36" s="214" t="s">
        <v>616</v>
      </c>
      <c r="B36" s="255" t="s">
        <v>662</v>
      </c>
      <c r="C36" s="221"/>
      <c r="D36" s="221"/>
      <c r="E36" s="221"/>
      <c r="F36" s="221"/>
      <c r="G36" s="242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14" t="s">
        <v>616</v>
      </c>
      <c r="AA36" s="255" t="s">
        <v>617</v>
      </c>
      <c r="AB36" s="221"/>
      <c r="AC36" s="221"/>
      <c r="AD36" s="221"/>
    </row>
    <row r="37" spans="1:30" ht="12.75">
      <c r="A37" s="214" t="s">
        <v>618</v>
      </c>
      <c r="B37" s="255" t="s">
        <v>661</v>
      </c>
      <c r="C37" s="221"/>
      <c r="D37" s="221"/>
      <c r="E37" s="221"/>
      <c r="F37" s="221"/>
      <c r="G37" s="242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14" t="s">
        <v>618</v>
      </c>
      <c r="AA37" s="255" t="s">
        <v>619</v>
      </c>
      <c r="AB37" s="221"/>
      <c r="AC37" s="221"/>
      <c r="AD37" s="221"/>
    </row>
    <row r="38" spans="1:30" ht="48.75" thickBot="1">
      <c r="A38" s="237" t="s">
        <v>620</v>
      </c>
      <c r="B38" s="258" t="s">
        <v>663</v>
      </c>
      <c r="C38" s="239"/>
      <c r="D38" s="239"/>
      <c r="E38" s="239"/>
      <c r="F38" s="239"/>
      <c r="G38" s="248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37" t="s">
        <v>620</v>
      </c>
      <c r="AA38" s="258" t="s">
        <v>621</v>
      </c>
      <c r="AB38" s="239"/>
      <c r="AC38" s="239"/>
      <c r="AD38" s="239"/>
    </row>
    <row r="39" spans="1:30" ht="24.75" thickBot="1">
      <c r="A39" s="230" t="s">
        <v>622</v>
      </c>
      <c r="B39" s="256" t="s">
        <v>656</v>
      </c>
      <c r="C39" s="231">
        <f>C31+C32</f>
        <v>0</v>
      </c>
      <c r="D39" s="231">
        <f>D31+D32</f>
        <v>0</v>
      </c>
      <c r="E39" s="231">
        <f>E31+E32</f>
        <v>0</v>
      </c>
      <c r="F39" s="231">
        <f>F31+F32</f>
        <v>0</v>
      </c>
      <c r="G39" s="249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30" t="s">
        <v>622</v>
      </c>
      <c r="AA39" s="256" t="s">
        <v>623</v>
      </c>
      <c r="AB39" s="231">
        <f>AB31+AB32</f>
        <v>0</v>
      </c>
      <c r="AC39" s="231">
        <f>AC31+AC32</f>
        <v>0</v>
      </c>
      <c r="AD39" s="231">
        <f>AD31+AD32</f>
        <v>0</v>
      </c>
    </row>
    <row r="40" spans="1:30" ht="24.75" thickBot="1">
      <c r="A40" s="240" t="s">
        <v>260</v>
      </c>
      <c r="B40" s="259" t="s">
        <v>655</v>
      </c>
      <c r="C40" s="231">
        <f>C26+C30+C39</f>
        <v>0</v>
      </c>
      <c r="D40" s="231">
        <f>D26+D30+D39</f>
        <v>0</v>
      </c>
      <c r="E40" s="231">
        <f>E26+E30+E39</f>
        <v>0</v>
      </c>
      <c r="F40" s="231">
        <f>F26+F30+F39</f>
        <v>0</v>
      </c>
      <c r="G40" s="249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40" t="s">
        <v>260</v>
      </c>
      <c r="AA40" s="259" t="s">
        <v>624</v>
      </c>
      <c r="AB40" s="231">
        <f>AB26+AB30+AB39</f>
        <v>0</v>
      </c>
      <c r="AC40" s="231">
        <f>AC26+AC30+AC39</f>
        <v>0</v>
      </c>
      <c r="AD40" s="231">
        <f>AD26+AD30+AD39</f>
        <v>0</v>
      </c>
    </row>
    <row r="41" spans="1:30" ht="24.75" thickBot="1">
      <c r="A41" s="225" t="s">
        <v>311</v>
      </c>
      <c r="B41" s="256" t="s">
        <v>654</v>
      </c>
      <c r="C41" s="226">
        <f>C3+C40</f>
        <v>0</v>
      </c>
      <c r="D41" s="226">
        <f>D3+D40</f>
        <v>0</v>
      </c>
      <c r="E41" s="226">
        <f>E3+E40</f>
        <v>0</v>
      </c>
      <c r="F41" s="226">
        <f>F3+F40</f>
        <v>0</v>
      </c>
      <c r="G41" s="249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25" t="s">
        <v>311</v>
      </c>
      <c r="AA41" s="256" t="s">
        <v>625</v>
      </c>
      <c r="AB41" s="226">
        <f>AB3+AB40</f>
        <v>0</v>
      </c>
      <c r="AC41" s="226">
        <f>AC3+AC40</f>
        <v>0</v>
      </c>
      <c r="AD41" s="226">
        <f>AD3+AD40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Sieber</dc:creator>
  <cp:keywords/>
  <dc:description/>
  <cp:lastModifiedBy>NOBODY</cp:lastModifiedBy>
  <dcterms:created xsi:type="dcterms:W3CDTF">2006-05-01T16:48:39Z</dcterms:created>
  <dcterms:modified xsi:type="dcterms:W3CDTF">2007-11-20T10:38:26Z</dcterms:modified>
  <cp:category/>
  <cp:version/>
  <cp:contentType/>
  <cp:contentStatus/>
</cp:coreProperties>
</file>