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y\Publikace\Knihy\Metody oceň - 1. díl 2024\Internet\"/>
    </mc:Choice>
  </mc:AlternateContent>
  <xr:revisionPtr revIDLastSave="0" documentId="13_ncr:9_{DC31448D-A41F-4743-A2DD-DEA18F52282E}" xr6:coauthVersionLast="47" xr6:coauthVersionMax="47" xr10:uidLastSave="{00000000-0000-0000-0000-000000000000}"/>
  <bookViews>
    <workbookView xWindow="-120" yWindow="-120" windowWidth="29040" windowHeight="15840" xr2:uid="{2EBECF5E-5B57-4B4B-B82A-28317F8C7D74}"/>
  </bookViews>
  <sheets>
    <sheet name="Komentář" sheetId="9" r:id="rId1"/>
    <sheet name="Atraktivita trhu" sheetId="1" r:id="rId2"/>
    <sheet name="Management" sheetId="2" r:id="rId3"/>
    <sheet name="Personál" sheetId="4" r:id="rId4"/>
    <sheet name="Výzkum" sheetId="5" r:id="rId5"/>
    <sheet name="Investice" sheetId="6" r:id="rId6"/>
    <sheet name="Konkurenční síla - výroba" sheetId="7" r:id="rId7"/>
    <sheet name="Konkurenční síla - obchod" sheetId="8" r:id="rId8"/>
  </sheets>
  <calcPr calcId="191029" iterate="1"/>
</workbook>
</file>

<file path=xl/calcChain.xml><?xml version="1.0" encoding="utf-8"?>
<calcChain xmlns="http://schemas.openxmlformats.org/spreadsheetml/2006/main">
  <c r="G14" i="2" l="1"/>
  <c r="G15" i="2" s="1"/>
  <c r="H14" i="2"/>
  <c r="H15" i="2" s="1"/>
  <c r="I14" i="2"/>
  <c r="I15" i="2" s="1"/>
  <c r="I13" i="1"/>
  <c r="H13" i="1"/>
  <c r="G13" i="1"/>
  <c r="F13" i="1"/>
  <c r="E13" i="1"/>
  <c r="D13" i="1"/>
  <c r="C13" i="1"/>
  <c r="I12" i="1"/>
  <c r="H12" i="1"/>
  <c r="G12" i="1"/>
  <c r="F12" i="1"/>
  <c r="E12" i="1"/>
  <c r="D12" i="1"/>
  <c r="C12" i="1"/>
  <c r="I11" i="1"/>
  <c r="H11" i="1"/>
  <c r="G11" i="1"/>
  <c r="F11" i="1"/>
  <c r="E11" i="1"/>
  <c r="D11" i="1"/>
  <c r="C11" i="1"/>
  <c r="I10" i="1"/>
  <c r="H10" i="1"/>
  <c r="G10" i="1"/>
  <c r="F10" i="1"/>
  <c r="E10" i="1"/>
  <c r="D10" i="1"/>
  <c r="C10" i="1"/>
  <c r="I9" i="1"/>
  <c r="H9" i="1"/>
  <c r="G9" i="1"/>
  <c r="F9" i="1"/>
  <c r="E9" i="1"/>
  <c r="D9" i="1"/>
  <c r="C9" i="1"/>
  <c r="I8" i="1"/>
  <c r="H8" i="1"/>
  <c r="G8" i="1"/>
  <c r="F8" i="1"/>
  <c r="E8" i="1"/>
  <c r="D8" i="1"/>
  <c r="C8" i="1"/>
  <c r="I7" i="1"/>
  <c r="H7" i="1"/>
  <c r="G7" i="1"/>
  <c r="F7" i="1"/>
  <c r="E7" i="1"/>
  <c r="D7" i="1"/>
  <c r="C7" i="1"/>
  <c r="I6" i="1"/>
  <c r="H6" i="1"/>
  <c r="G6" i="1"/>
  <c r="F6" i="1"/>
  <c r="E6" i="1"/>
  <c r="D6" i="1"/>
  <c r="C6" i="1"/>
  <c r="I5" i="1"/>
  <c r="H5" i="1"/>
  <c r="G5" i="1"/>
  <c r="F5" i="1"/>
  <c r="E5" i="1"/>
  <c r="D5" i="1"/>
  <c r="C5" i="1"/>
  <c r="K9" i="1"/>
  <c r="K5" i="1"/>
  <c r="K14" i="1" s="1"/>
  <c r="D17" i="1" s="1"/>
  <c r="D18" i="1" s="1"/>
  <c r="K6" i="1"/>
  <c r="K7" i="1"/>
  <c r="K8" i="1"/>
  <c r="K10" i="1"/>
  <c r="K11" i="1"/>
  <c r="K12" i="1"/>
  <c r="K13" i="1"/>
  <c r="B14" i="1"/>
  <c r="D16" i="1"/>
  <c r="J10" i="6"/>
  <c r="J11" i="6" s="1"/>
  <c r="I10" i="6"/>
  <c r="I11" i="6" s="1"/>
  <c r="H10" i="6"/>
  <c r="H11" i="6"/>
  <c r="G10" i="6"/>
  <c r="G11" i="6" s="1"/>
  <c r="F10" i="6"/>
  <c r="F11" i="6" s="1"/>
  <c r="E10" i="6"/>
  <c r="E11" i="6"/>
  <c r="D10" i="6"/>
  <c r="D11" i="6" s="1"/>
  <c r="E13" i="8"/>
  <c r="F13" i="8"/>
  <c r="G13" i="8"/>
  <c r="H13" i="8"/>
  <c r="I13" i="8"/>
  <c r="J13" i="8"/>
  <c r="K13" i="8"/>
  <c r="E12" i="8"/>
  <c r="F12" i="8"/>
  <c r="G12" i="8"/>
  <c r="H12" i="8"/>
  <c r="I12" i="8"/>
  <c r="J12" i="8"/>
  <c r="K12" i="8"/>
  <c r="E11" i="8"/>
  <c r="F11" i="8"/>
  <c r="G11" i="8"/>
  <c r="H11" i="8"/>
  <c r="I11" i="8"/>
  <c r="J11" i="8"/>
  <c r="K11" i="8"/>
  <c r="M13" i="8"/>
  <c r="M12" i="8"/>
  <c r="M11" i="8"/>
  <c r="D14" i="2"/>
  <c r="D15" i="2" s="1"/>
  <c r="D17" i="2" s="1"/>
  <c r="D18" i="2" s="1"/>
  <c r="E14" i="2"/>
  <c r="E15" i="2"/>
  <c r="F14" i="2"/>
  <c r="F15" i="2" s="1"/>
  <c r="J14" i="2"/>
  <c r="J15" i="2" s="1"/>
  <c r="D14" i="4"/>
  <c r="D15" i="4"/>
  <c r="E14" i="4"/>
  <c r="E15" i="4" s="1"/>
  <c r="D17" i="4" s="1"/>
  <c r="D18" i="4" s="1"/>
  <c r="F14" i="4"/>
  <c r="F15" i="4"/>
  <c r="G14" i="4"/>
  <c r="G15" i="4" s="1"/>
  <c r="H14" i="4"/>
  <c r="H15" i="4" s="1"/>
  <c r="I14" i="4"/>
  <c r="I15" i="4"/>
  <c r="J14" i="4"/>
  <c r="J15" i="4" s="1"/>
  <c r="M18" i="8"/>
  <c r="M5" i="8"/>
  <c r="M6" i="8"/>
  <c r="M7" i="8"/>
  <c r="M10" i="8"/>
  <c r="M14" i="8"/>
  <c r="M20" i="8"/>
  <c r="M8" i="8"/>
  <c r="M9" i="8"/>
  <c r="M15" i="8"/>
  <c r="D21" i="8"/>
  <c r="D23" i="8" s="1"/>
  <c r="K20" i="8"/>
  <c r="J20" i="8"/>
  <c r="I20" i="8"/>
  <c r="H20" i="8"/>
  <c r="G20" i="8"/>
  <c r="F20" i="8"/>
  <c r="E20" i="8"/>
  <c r="K18" i="8"/>
  <c r="J18" i="8"/>
  <c r="I18" i="8"/>
  <c r="H18" i="8"/>
  <c r="G18" i="8"/>
  <c r="F18" i="8"/>
  <c r="E18" i="8"/>
  <c r="K15" i="8"/>
  <c r="J15" i="8"/>
  <c r="I15" i="8"/>
  <c r="H15" i="8"/>
  <c r="G15" i="8"/>
  <c r="F15" i="8"/>
  <c r="E15" i="8"/>
  <c r="K14" i="8"/>
  <c r="J14" i="8"/>
  <c r="I14" i="8"/>
  <c r="H14" i="8"/>
  <c r="G14" i="8"/>
  <c r="F14" i="8"/>
  <c r="E14" i="8"/>
  <c r="K10" i="8"/>
  <c r="J10" i="8"/>
  <c r="I10" i="8"/>
  <c r="H10" i="8"/>
  <c r="G10" i="8"/>
  <c r="F10" i="8"/>
  <c r="E10" i="8"/>
  <c r="K9" i="8"/>
  <c r="J9" i="8"/>
  <c r="I9" i="8"/>
  <c r="H9" i="8"/>
  <c r="G9" i="8"/>
  <c r="F9" i="8"/>
  <c r="E9" i="8"/>
  <c r="K8" i="8"/>
  <c r="J8" i="8"/>
  <c r="I8" i="8"/>
  <c r="H8" i="8"/>
  <c r="G8" i="8"/>
  <c r="F8" i="8"/>
  <c r="E8" i="8"/>
  <c r="K7" i="8"/>
  <c r="J7" i="8"/>
  <c r="I7" i="8"/>
  <c r="H7" i="8"/>
  <c r="G7" i="8"/>
  <c r="F7" i="8"/>
  <c r="E7" i="8"/>
  <c r="K6" i="8"/>
  <c r="J6" i="8"/>
  <c r="I6" i="8"/>
  <c r="H6" i="8"/>
  <c r="G6" i="8"/>
  <c r="F6" i="8"/>
  <c r="E6" i="8"/>
  <c r="K5" i="8"/>
  <c r="I5" i="8"/>
  <c r="H5" i="8"/>
  <c r="G5" i="8"/>
  <c r="F5" i="8"/>
  <c r="E5" i="8"/>
  <c r="J5" i="8"/>
  <c r="M17" i="7"/>
  <c r="M5" i="7"/>
  <c r="M6" i="7"/>
  <c r="M7" i="7"/>
  <c r="M8" i="7"/>
  <c r="M9" i="7"/>
  <c r="M10" i="7"/>
  <c r="M11" i="7"/>
  <c r="M12" i="7"/>
  <c r="D14" i="5"/>
  <c r="D15" i="5" s="1"/>
  <c r="E14" i="5"/>
  <c r="E15" i="5"/>
  <c r="F14" i="5"/>
  <c r="F15" i="5"/>
  <c r="G14" i="5"/>
  <c r="G15" i="5" s="1"/>
  <c r="H14" i="5"/>
  <c r="H15" i="5"/>
  <c r="I14" i="5"/>
  <c r="I15" i="5"/>
  <c r="J14" i="5"/>
  <c r="J15" i="5" s="1"/>
  <c r="D18" i="7"/>
  <c r="D20" i="7"/>
  <c r="K17" i="7"/>
  <c r="J17" i="7"/>
  <c r="I17" i="7"/>
  <c r="H17" i="7"/>
  <c r="G17" i="7"/>
  <c r="F17" i="7"/>
  <c r="E17" i="7"/>
  <c r="K12" i="7"/>
  <c r="J12" i="7"/>
  <c r="I12" i="7"/>
  <c r="H12" i="7"/>
  <c r="G12" i="7"/>
  <c r="F12" i="7"/>
  <c r="E12" i="7"/>
  <c r="K11" i="7"/>
  <c r="J11" i="7"/>
  <c r="I11" i="7"/>
  <c r="H11" i="7"/>
  <c r="G11" i="7"/>
  <c r="F11" i="7"/>
  <c r="E11" i="7"/>
  <c r="K10" i="7"/>
  <c r="J10" i="7"/>
  <c r="I10" i="7"/>
  <c r="H10" i="7"/>
  <c r="G10" i="7"/>
  <c r="F10" i="7"/>
  <c r="E10" i="7"/>
  <c r="K9" i="7"/>
  <c r="J9" i="7"/>
  <c r="I9" i="7"/>
  <c r="H9" i="7"/>
  <c r="G9" i="7"/>
  <c r="F9" i="7"/>
  <c r="E9" i="7"/>
  <c r="K8" i="7"/>
  <c r="J8" i="7"/>
  <c r="I8" i="7"/>
  <c r="H8" i="7"/>
  <c r="G8" i="7"/>
  <c r="F8" i="7"/>
  <c r="E8" i="7"/>
  <c r="K7" i="7"/>
  <c r="J7" i="7"/>
  <c r="I7" i="7"/>
  <c r="H7" i="7"/>
  <c r="G7" i="7"/>
  <c r="F7" i="7"/>
  <c r="E7" i="7"/>
  <c r="K6" i="7"/>
  <c r="J6" i="7"/>
  <c r="I6" i="7"/>
  <c r="H6" i="7"/>
  <c r="G6" i="7"/>
  <c r="F6" i="7"/>
  <c r="E6" i="7"/>
  <c r="K5" i="7"/>
  <c r="I5" i="7"/>
  <c r="H5" i="7"/>
  <c r="G5" i="7"/>
  <c r="F5" i="7"/>
  <c r="E5" i="7"/>
  <c r="J5" i="7"/>
  <c r="L16" i="8" l="1"/>
  <c r="L13" i="7"/>
  <c r="D13" i="6"/>
  <c r="D14" i="6" s="1"/>
  <c r="D17" i="5"/>
  <c r="D18" i="5" s="1"/>
  <c r="L15" i="7" s="1"/>
  <c r="L17" i="8"/>
  <c r="L14" i="7"/>
  <c r="I13" i="7" l="1"/>
  <c r="G13" i="7"/>
  <c r="E13" i="7"/>
  <c r="J13" i="7"/>
  <c r="H13" i="7"/>
  <c r="F13" i="7"/>
  <c r="M13" i="7"/>
  <c r="K13" i="7"/>
  <c r="M17" i="8"/>
  <c r="J17" i="8"/>
  <c r="F17" i="8"/>
  <c r="H17" i="8"/>
  <c r="K17" i="8"/>
  <c r="G17" i="8"/>
  <c r="I17" i="8"/>
  <c r="E17" i="8"/>
  <c r="J16" i="8"/>
  <c r="H16" i="8"/>
  <c r="F16" i="8"/>
  <c r="M16" i="8"/>
  <c r="K16" i="8"/>
  <c r="I16" i="8"/>
  <c r="E16" i="8"/>
  <c r="G16" i="8"/>
  <c r="M14" i="7"/>
  <c r="J14" i="7"/>
  <c r="H14" i="7"/>
  <c r="F14" i="7"/>
  <c r="K14" i="7"/>
  <c r="I14" i="7"/>
  <c r="G14" i="7"/>
  <c r="E14" i="7"/>
  <c r="L19" i="8"/>
  <c r="L16" i="7"/>
  <c r="M15" i="7"/>
  <c r="K15" i="7"/>
  <c r="I15" i="7"/>
  <c r="G15" i="7"/>
  <c r="E15" i="7"/>
  <c r="J15" i="7"/>
  <c r="H15" i="7"/>
  <c r="F15" i="7"/>
  <c r="J16" i="7" l="1"/>
  <c r="H16" i="7"/>
  <c r="K16" i="7"/>
  <c r="F16" i="7"/>
  <c r="I16" i="7"/>
  <c r="E16" i="7"/>
  <c r="M16" i="7"/>
  <c r="G16" i="7"/>
  <c r="M19" i="8"/>
  <c r="M21" i="8" s="1"/>
  <c r="D24" i="8" s="1"/>
  <c r="D25" i="8" s="1"/>
  <c r="K19" i="8"/>
  <c r="I19" i="8"/>
  <c r="G19" i="8"/>
  <c r="E19" i="8"/>
  <c r="H19" i="8"/>
  <c r="J19" i="8"/>
  <c r="F19" i="8"/>
  <c r="M18" i="7"/>
  <c r="D21" i="7" s="1"/>
  <c r="D22" i="7" s="1"/>
</calcChain>
</file>

<file path=xl/sharedStrings.xml><?xml version="1.0" encoding="utf-8"?>
<sst xmlns="http://schemas.openxmlformats.org/spreadsheetml/2006/main" count="259" uniqueCount="173">
  <si>
    <t>Kritérium</t>
  </si>
  <si>
    <t>Váha</t>
  </si>
  <si>
    <t>Bodové hodnocení kritéria atraktivity</t>
  </si>
  <si>
    <t>×</t>
  </si>
  <si>
    <t>Body</t>
  </si>
  <si>
    <t>Negativní</t>
  </si>
  <si>
    <t>Průměr</t>
  </si>
  <si>
    <t>Růst trhu</t>
  </si>
  <si>
    <t>Velikost trhu</t>
  </si>
  <si>
    <t>Intenzita konkurence</t>
  </si>
  <si>
    <t>Průměrná rentabilita</t>
  </si>
  <si>
    <t>Bariéry vstupu</t>
  </si>
  <si>
    <t>Možnosti substituce</t>
  </si>
  <si>
    <t>Citlivost na konjunkturu</t>
  </si>
  <si>
    <t>Struktura zákazníků</t>
  </si>
  <si>
    <t>Vlivy prostředí</t>
  </si>
  <si>
    <t>Celkem</t>
  </si>
  <si>
    <t>x</t>
  </si>
  <si>
    <t>Maximální počet bodů:</t>
  </si>
  <si>
    <t>Dosažený počet bodů:</t>
  </si>
  <si>
    <t>Hodnocení:</t>
  </si>
  <si>
    <t>ANALÝZA VNĚJŠÍHO POTENCIÁLU - ATRAKTIVITA TRHU</t>
  </si>
  <si>
    <t>Příklad pro špatné hodnocení</t>
  </si>
  <si>
    <t>Bodové hodnocení</t>
  </si>
  <si>
    <t>Příklad pro dobré hodnocení</t>
  </si>
  <si>
    <t>Žádné</t>
  </si>
  <si>
    <t>Vedení má jasnou vizi</t>
  </si>
  <si>
    <t>Žádná</t>
  </si>
  <si>
    <t>Vedení má jasnou strategii</t>
  </si>
  <si>
    <t>Špatná</t>
  </si>
  <si>
    <t>Mimořádná</t>
  </si>
  <si>
    <t>Příliš optimistické cíle</t>
  </si>
  <si>
    <t>Realistické pohledy</t>
  </si>
  <si>
    <t xml:space="preserve">Žádné </t>
  </si>
  <si>
    <t>Pravidelně, obsáhle</t>
  </si>
  <si>
    <t>Nejasné kompetence, přetížené vedení</t>
  </si>
  <si>
    <t>Jasná kompetence a hodnoty</t>
  </si>
  <si>
    <t>Ztrnulost v minulém</t>
  </si>
  <si>
    <t>Vysoká, zájem o nové</t>
  </si>
  <si>
    <t>Váhavost při rozhodování</t>
  </si>
  <si>
    <t>Schopnost rychle nalézt řešení</t>
  </si>
  <si>
    <t>Ovládá obě oblasti</t>
  </si>
  <si>
    <t>Četnost bodů</t>
  </si>
  <si>
    <t>Vyváženost technických a ekonomických hledisek</t>
  </si>
  <si>
    <t>Schopnost rozhodovat</t>
  </si>
  <si>
    <t>Schopnost se učit</t>
  </si>
  <si>
    <t>Osobní kvalifikace</t>
  </si>
  <si>
    <t>Styl vedení, hodnoty</t>
  </si>
  <si>
    <t>Plánování běžné činnosti</t>
  </si>
  <si>
    <t>Schopnost ocenit šance a rizika</t>
  </si>
  <si>
    <t>Schopnost prognózovat</t>
  </si>
  <si>
    <t>Schopnost tvořit strategie</t>
  </si>
  <si>
    <t>Schopnost tvořit vize</t>
  </si>
  <si>
    <t>Jedno-strannost</t>
  </si>
  <si>
    <t>Vysoce kvalifi-kovaný</t>
  </si>
  <si>
    <t>Nedosta-tečná</t>
  </si>
  <si>
    <t>Získaný počet bodů:</t>
  </si>
  <si>
    <t>Průměrný počet bodů:</t>
  </si>
  <si>
    <t>ANALÝZA VNITŘNÍHO POTENCIÁLU - KVALITA MANAGEMENTU</t>
  </si>
  <si>
    <t>ANALÝZA VNITŘNÍHO POTENCIÁLU - PERSONÁLNÍ OBLAST</t>
  </si>
  <si>
    <t>A. Kvalifikace a fluktuace</t>
  </si>
  <si>
    <t>Provoz podniku je vysoce závislý na pracovnících se specifickou odborností</t>
  </si>
  <si>
    <t>Provoz nevyžaduje speciální odbornost</t>
  </si>
  <si>
    <t>Podnik nemá tak kvalifikovaný personál, jak by to provoz vyžadoval</t>
  </si>
  <si>
    <t>Podnik má personál s potřebnou kvalifikací</t>
  </si>
  <si>
    <t>Vysoká fluktuace, podnik nevěnuje pozornost klíčovým pracovním místům</t>
  </si>
  <si>
    <t>B. Klima v podniku</t>
  </si>
  <si>
    <t>Napjatá atmosféra, nespokojenost</t>
  </si>
  <si>
    <t>Spokojenost, důvěra v budoucnost</t>
  </si>
  <si>
    <t>Minimální ochota k výkonům, pracovníci podali „vnitřní výpověď“</t>
  </si>
  <si>
    <t>C. Osobní náklady</t>
  </si>
  <si>
    <t>Náklady rostou rychleji než produktivita práce, nebo naopak růstu mezd je věnována malá pozornost</t>
  </si>
  <si>
    <t>Osobní náklady se vyvíjejí přiměřeně</t>
  </si>
  <si>
    <t>Minimální</t>
  </si>
  <si>
    <t>Vysoké, srovnatelné s konkurencí</t>
  </si>
  <si>
    <t>Náklady na školení</t>
  </si>
  <si>
    <t>Relativní vývoj osobních nákladů</t>
  </si>
  <si>
    <t>Obecné hodnocení klimatu</t>
  </si>
  <si>
    <t>Ochota k výkonům pro firmu</t>
  </si>
  <si>
    <t>Nebezpečí fluktuace klíčových osob</t>
  </si>
  <si>
    <t>Kvalifikace personálu</t>
  </si>
  <si>
    <t>Závislost na klíčových odbornostech</t>
  </si>
  <si>
    <t>Zatím nízká fluktuace, klíčové kvalifikace jsou identifiková-ny a vhodně řízeny</t>
  </si>
  <si>
    <t>Iniciativnost, ochota přebírat odpověd-nost</t>
  </si>
  <si>
    <t>Příklad pro dobré hodno-cení</t>
  </si>
  <si>
    <t>A. Inovační síla</t>
  </si>
  <si>
    <t>Malé množství, podnik již delší dobu nepodal žádnou novou přihlášku k registraci</t>
  </si>
  <si>
    <t>Vysoký počet registrovaných práv a průběžně nové přihlášky</t>
  </si>
  <si>
    <t>Minimální podíl na trhu nových produktů</t>
  </si>
  <si>
    <t>Nadprůměrný podíl</t>
  </si>
  <si>
    <t>Nízký, tržby (příspěvek na krytí,  cash flow) plynou především ze zavedených produktů</t>
  </si>
  <si>
    <t>Vysoký</t>
  </si>
  <si>
    <t>Informace nejsou využívány</t>
  </si>
  <si>
    <t>Propracovaný systém sledování a využívání informací z reklamací</t>
  </si>
  <si>
    <t>B. Organizace výzkumu a vývoje</t>
  </si>
  <si>
    <t>Žádný motivační systém</t>
  </si>
  <si>
    <t>Malý</t>
  </si>
  <si>
    <t>Žádný výzkum nebo improvizované řízení</t>
  </si>
  <si>
    <t>Nízký podíl</t>
  </si>
  <si>
    <t>ANALÝZA VNITŘNÍHO POTENCIÁLU - INOVACE A VÝZKUM</t>
  </si>
  <si>
    <t>Množství registrovaných práv průmyslového vlastnictví</t>
  </si>
  <si>
    <t>Podíl na nových produktech na trhu</t>
  </si>
  <si>
    <t>Podíl nových produktů na tržbách (příspěvku na krytí, cash flow)</t>
  </si>
  <si>
    <t>Využití informací z reklamací</t>
  </si>
  <si>
    <t>Motivace pracovníků na inovacích</t>
  </si>
  <si>
    <t>Podíl úspěšných výzkumných projektů</t>
  </si>
  <si>
    <t>Strategie výzkumných prací</t>
  </si>
  <si>
    <t>Podíl nákladů na výzkum a vývoj na tržbách</t>
  </si>
  <si>
    <t>Jasné cíle a strategie, propracované vazby mezi výzkumem a marke-tingem</t>
  </si>
  <si>
    <t>Propraco-vaný motivační systém</t>
  </si>
  <si>
    <r>
      <t xml:space="preserve">Body </t>
    </r>
    <r>
      <rPr>
        <b/>
        <sz val="12"/>
        <rFont val="Symbol"/>
        <family val="1"/>
        <charset val="2"/>
      </rPr>
      <t>´</t>
    </r>
    <r>
      <rPr>
        <b/>
        <sz val="12"/>
        <rFont val="Times New Roman"/>
        <family val="1"/>
      </rPr>
      <t xml:space="preserve"> četnost</t>
    </r>
  </si>
  <si>
    <t>ANALÝZA VNITŘNÍHO POTENCIÁLU - DLOUHODOBÝ MAJETEK A INVESTICE</t>
  </si>
  <si>
    <t>Kapacity optimálně využité</t>
  </si>
  <si>
    <t>Velmi zastaralá</t>
  </si>
  <si>
    <t>Modernější vybavení než u konkurence</t>
  </si>
  <si>
    <t>Pečlivá údržba</t>
  </si>
  <si>
    <t>Standardní kritéria hodnocení investic, scénáře</t>
  </si>
  <si>
    <t>Žádné prvky investičního controllingu</t>
  </si>
  <si>
    <t>Průběžná kontrola a zpětné hodnocení významných investic</t>
  </si>
  <si>
    <t>Investice jsou přiměřené konkrétní situaci a rozvojovým záměrům</t>
  </si>
  <si>
    <t>Nedosta-tečné kapacity,  nebo naopak příliš mnoho nevyužitých kapacit</t>
  </si>
  <si>
    <t>Nedosta-tečná údržba, zanedbanost</t>
  </si>
  <si>
    <t>Rozhodo-vání „od oka“</t>
  </si>
  <si>
    <t>Investiční činnost zcela nedosta-tečná</t>
  </si>
  <si>
    <t>Přiměřenost kapacit k datu ocenění</t>
  </si>
  <si>
    <t>Technická úroveň dlouhodobého majetku</t>
  </si>
  <si>
    <t>Stav údržby (podle celkového dojmu)</t>
  </si>
  <si>
    <t>Fundovanost posuzování investic</t>
  </si>
  <si>
    <t>Investiční controling</t>
  </si>
  <si>
    <t>Přiměřenost investic</t>
  </si>
  <si>
    <t>Přímé faktory</t>
  </si>
  <si>
    <t>Nepřímé faktory</t>
  </si>
  <si>
    <t>Kvalita výrobků</t>
  </si>
  <si>
    <t>Technická úroveň výrobků</t>
  </si>
  <si>
    <t>Cenová úroveň</t>
  </si>
  <si>
    <t>Intenzita reklamy</t>
  </si>
  <si>
    <t>Výhody místa</t>
  </si>
  <si>
    <t>Výhody distribuce</t>
  </si>
  <si>
    <t>Image firmy</t>
  </si>
  <si>
    <t>Servis a služby</t>
  </si>
  <si>
    <t>Kvalita managementu</t>
  </si>
  <si>
    <t>Výkonný personál</t>
  </si>
  <si>
    <t>Výzkum a vývoj</t>
  </si>
  <si>
    <t>Majetek a investice</t>
  </si>
  <si>
    <t>Finanční situace</t>
  </si>
  <si>
    <t>SOUHRNNÁ KONKURENČNÍ SÍLA - VÝROBNÍ PODNIK</t>
  </si>
  <si>
    <t>Pozitivní</t>
  </si>
  <si>
    <t>SOUHRNNÁ KONKURENČNÍ SÍLA - OBCHODNÍ PODNIK</t>
  </si>
  <si>
    <t>Šíře sortimentu</t>
  </si>
  <si>
    <t>Hloubka sortimentu</t>
  </si>
  <si>
    <t>Kvalita zboží</t>
  </si>
  <si>
    <t>Možnost týdenních nákupů</t>
  </si>
  <si>
    <t>Rychlost obsluhy u pokladen</t>
  </si>
  <si>
    <t>Úroveň prodejen z pohledu zákazníka</t>
  </si>
  <si>
    <t>Kvalita obsluhy</t>
  </si>
  <si>
    <t>Účinnost reklamy</t>
  </si>
  <si>
    <t>Systém řízení oběhu zboží</t>
  </si>
  <si>
    <t>TABULKY PRO STRATEGICKOU ANALÝZU</t>
  </si>
  <si>
    <t xml:space="preserve">Podpora ke knize: </t>
  </si>
  <si>
    <t>Následující listy obsahují podpůrné tabulky pro analýzu atraktivity trhu a pro analýzu vnitřního potenciálu a konkurnční síly oceňovaného podniku.</t>
  </si>
  <si>
    <t>a)</t>
  </si>
  <si>
    <t>u dílčích tabulek pro hodnocení vnitřního potenciálu (tj. management, personál, výzkum a investice) se zapisují značky (např. x) do sloupce 1 až 6.</t>
  </si>
  <si>
    <t>b)</t>
  </si>
  <si>
    <t>Všechny součty a dopočty bodů se provádějí automaticky.</t>
  </si>
  <si>
    <t>Názvy kritérií je možné přepisovat.</t>
  </si>
  <si>
    <r>
      <t xml:space="preserve">Tabulky, které se týkají obchodních podniků, jsou vyplněny údaji o modelovém podniku </t>
    </r>
    <r>
      <rPr>
        <b/>
        <sz val="10"/>
        <rFont val="Arial CE"/>
        <family val="2"/>
        <charset val="238"/>
      </rPr>
      <t>UNIPO, a.s.</t>
    </r>
    <r>
      <rPr>
        <sz val="10"/>
        <rFont val="Arial CE"/>
        <charset val="238"/>
      </rPr>
      <t xml:space="preserve"> z knihy. Vložené křížky nebo body můžete vymazat a přepsat svými údaji. Tabulky, které by se vyplňovaly jen pro výrobní podniky, jsou prázdné.</t>
    </r>
  </si>
  <si>
    <r>
      <t xml:space="preserve">Pokud Vám vyhovují navržená kritéria hodnocení, pak stačí vyplnit </t>
    </r>
    <r>
      <rPr>
        <b/>
        <sz val="10"/>
        <rFont val="Arial CE"/>
        <family val="2"/>
        <charset val="238"/>
      </rPr>
      <t>vstupní buňky</t>
    </r>
    <r>
      <rPr>
        <sz val="10"/>
        <rFont val="Arial CE"/>
        <charset val="238"/>
      </rPr>
      <t xml:space="preserve">, které jsou </t>
    </r>
    <r>
      <rPr>
        <b/>
        <sz val="10"/>
        <rFont val="Arial CE"/>
        <family val="2"/>
        <charset val="238"/>
      </rPr>
      <t>vyznačeny žlutě</t>
    </r>
    <r>
      <rPr>
        <sz val="10"/>
        <rFont val="Arial CE"/>
        <charset val="238"/>
      </rPr>
      <t>:</t>
    </r>
  </si>
  <si>
    <t>Mnoho úspěchů v práci přejí Pavla a Miloš Maříkovi.</t>
  </si>
  <si>
    <t>Je možné kritéria v tabulkách přidávat a ubírat, a to příkazem Excelu přidat řádek a odstranit řádek. Přidávejte a ubírejte však řádky pokud možno uprostřed seznamu kritérií, aby zůstal nezměněn první a poslední řádek s kritérii, protože na ně odkazují vzorce v součtových řádcích. Jinak je nutné výpočtové vzorce překontrolovat a případně upravit.</t>
  </si>
  <si>
    <t>u souhrnných tabulek, které umožňují přiřazovat kritériím různé váhy, tj. u tabulky pro atraktivitu trhu a pro konkurčenční sílu, se zapisují přímo přidělené body a zakřížkování se provede automaticky. Samzořejmě je možné měnit také váhy jednotlivých faktorů.</t>
  </si>
  <si>
    <t>Pokud chcete výpočtové vzorce v buňkách zachovat, nepoužívejte příkaz pro přesun (move, reps. vyjmout a vložit). Příkaz pro kopírování (copy) lze používat bez omezení.</t>
  </si>
  <si>
    <t>Běžná dostupnost</t>
  </si>
  <si>
    <t>Mařík, M. a kol.: Metody oceňování podniku - 1. díl, Ekopress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</si>
</sst>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0_X"/>
  </numFmts>
  <fonts count="21" x14ac:knownFonts="1">
    <font>
      <sz val="10"/>
      <name val="Arial CE"/>
      <charset val="238"/>
    </font>
    <font>
      <sz val="10"/>
      <name val="Arial CE"/>
      <charset val="238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Arial Black"/>
      <family val="2"/>
    </font>
    <font>
      <sz val="12"/>
      <color indexed="8"/>
      <name val="Times New Roman CE"/>
      <charset val="238"/>
    </font>
    <font>
      <b/>
      <sz val="12"/>
      <color indexed="8"/>
      <name val="Times New Roman CE"/>
      <family val="1"/>
      <charset val="238"/>
    </font>
    <font>
      <b/>
      <sz val="10"/>
      <name val="Arial CE"/>
      <family val="2"/>
      <charset val="238"/>
    </font>
    <font>
      <b/>
      <sz val="10"/>
      <name val="Times New Roman"/>
      <family val="1"/>
    </font>
    <font>
      <sz val="10"/>
      <name val="Times New Roman"/>
      <family val="1"/>
    </font>
    <font>
      <sz val="12"/>
      <name val="Times New Roman CE"/>
      <family val="1"/>
      <charset val="238"/>
    </font>
    <font>
      <sz val="12"/>
      <name val="Arial CE"/>
      <family val="2"/>
      <charset val="238"/>
    </font>
    <font>
      <b/>
      <sz val="12"/>
      <name val="Times New Roman CE"/>
      <family val="1"/>
      <charset val="238"/>
    </font>
    <font>
      <b/>
      <sz val="12"/>
      <name val="Arial CE"/>
      <family val="2"/>
      <charset val="238"/>
    </font>
    <font>
      <b/>
      <sz val="12"/>
      <color indexed="10"/>
      <name val="Arial CE"/>
      <family val="2"/>
      <charset val="238"/>
    </font>
    <font>
      <b/>
      <sz val="12"/>
      <name val="Symbol"/>
      <family val="1"/>
      <charset val="2"/>
    </font>
    <font>
      <b/>
      <sz val="14"/>
      <color indexed="10"/>
      <name val="Arial CE"/>
      <family val="2"/>
      <charset val="238"/>
    </font>
    <font>
      <b/>
      <sz val="12"/>
      <name val="Arial CE"/>
      <family val="2"/>
      <charset val="238"/>
    </font>
    <font>
      <b/>
      <sz val="12"/>
      <color indexed="16"/>
      <name val="Arial CE"/>
      <family val="2"/>
      <charset val="238"/>
    </font>
    <font>
      <i/>
      <sz val="10"/>
      <name val="Arial CE"/>
      <family val="2"/>
      <charset val="238"/>
    </font>
    <font>
      <sz val="12"/>
      <name val="Arial Black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58">
    <border>
      <left/>
      <right/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6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170" fontId="5" fillId="0" borderId="25" xfId="0" applyNumberFormat="1" applyFont="1" applyFill="1" applyBorder="1" applyAlignment="1" applyProtection="1">
      <alignment vertical="center"/>
    </xf>
    <xf numFmtId="170" fontId="5" fillId="0" borderId="18" xfId="0" applyNumberFormat="1" applyFont="1" applyFill="1" applyBorder="1" applyAlignment="1" applyProtection="1">
      <alignment vertical="center"/>
    </xf>
    <xf numFmtId="170" fontId="5" fillId="0" borderId="26" xfId="0" applyNumberFormat="1" applyFont="1" applyFill="1" applyBorder="1" applyAlignment="1" applyProtection="1">
      <alignment vertical="center"/>
    </xf>
    <xf numFmtId="170" fontId="6" fillId="0" borderId="22" xfId="0" applyNumberFormat="1" applyFont="1" applyFill="1" applyBorder="1" applyAlignment="1" applyProtection="1">
      <alignment vertical="center"/>
    </xf>
    <xf numFmtId="0" fontId="3" fillId="0" borderId="2" xfId="0" applyFont="1" applyBorder="1" applyAlignment="1">
      <alignment horizontal="right" vertical="top" wrapText="1"/>
    </xf>
    <xf numFmtId="0" fontId="3" fillId="0" borderId="27" xfId="0" applyFont="1" applyBorder="1" applyAlignment="1">
      <alignment horizontal="center" vertical="top"/>
    </xf>
    <xf numFmtId="0" fontId="2" fillId="0" borderId="28" xfId="0" applyFont="1" applyFill="1" applyBorder="1" applyAlignment="1">
      <alignment horizontal="left" vertical="center"/>
    </xf>
    <xf numFmtId="0" fontId="2" fillId="0" borderId="1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9" fillId="0" borderId="14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0" fillId="0" borderId="15" xfId="0" applyFont="1" applyBorder="1"/>
    <xf numFmtId="0" fontId="11" fillId="0" borderId="29" xfId="0" applyFont="1" applyBorder="1"/>
    <xf numFmtId="0" fontId="10" fillId="0" borderId="19" xfId="0" applyFont="1" applyBorder="1"/>
    <xf numFmtId="0" fontId="12" fillId="0" borderId="30" xfId="0" applyFont="1" applyBorder="1"/>
    <xf numFmtId="0" fontId="13" fillId="0" borderId="31" xfId="0" applyFont="1" applyBorder="1"/>
    <xf numFmtId="0" fontId="12" fillId="0" borderId="10" xfId="0" applyFont="1" applyBorder="1"/>
    <xf numFmtId="0" fontId="0" fillId="0" borderId="32" xfId="0" applyBorder="1" applyAlignment="1">
      <alignment vertical="top"/>
    </xf>
    <xf numFmtId="0" fontId="0" fillId="0" borderId="33" xfId="0" applyBorder="1" applyAlignment="1">
      <alignment vertical="top"/>
    </xf>
    <xf numFmtId="0" fontId="0" fillId="0" borderId="33" xfId="0" applyFill="1" applyBorder="1" applyAlignment="1">
      <alignment vertical="top"/>
    </xf>
    <xf numFmtId="0" fontId="0" fillId="0" borderId="34" xfId="0" applyFill="1" applyBorder="1" applyAlignment="1">
      <alignment vertical="top"/>
    </xf>
    <xf numFmtId="0" fontId="2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vertical="top"/>
    </xf>
    <xf numFmtId="0" fontId="0" fillId="0" borderId="34" xfId="0" applyBorder="1" applyAlignment="1">
      <alignment vertical="top"/>
    </xf>
    <xf numFmtId="0" fontId="3" fillId="0" borderId="3" xfId="0" applyFont="1" applyBorder="1" applyAlignment="1">
      <alignment horizontal="left" vertical="top" wrapText="1"/>
    </xf>
    <xf numFmtId="0" fontId="9" fillId="0" borderId="35" xfId="0" applyFont="1" applyBorder="1" applyAlignment="1">
      <alignment horizontal="left" vertical="top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top"/>
    </xf>
    <xf numFmtId="170" fontId="5" fillId="2" borderId="25" xfId="0" applyNumberFormat="1" applyFont="1" applyFill="1" applyBorder="1" applyAlignment="1" applyProtection="1">
      <alignment vertical="center"/>
    </xf>
    <xf numFmtId="170" fontId="5" fillId="2" borderId="18" xfId="0" applyNumberFormat="1" applyFont="1" applyFill="1" applyBorder="1" applyAlignment="1" applyProtection="1">
      <alignment vertical="center"/>
    </xf>
    <xf numFmtId="170" fontId="5" fillId="2" borderId="26" xfId="0" applyNumberFormat="1" applyFont="1" applyFill="1" applyBorder="1" applyAlignment="1" applyProtection="1">
      <alignment vertical="center"/>
    </xf>
    <xf numFmtId="0" fontId="3" fillId="0" borderId="14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0" fillId="0" borderId="38" xfId="0" applyBorder="1" applyAlignment="1">
      <alignment vertical="top"/>
    </xf>
    <xf numFmtId="0" fontId="2" fillId="0" borderId="38" xfId="0" applyFont="1" applyBorder="1" applyAlignment="1">
      <alignment horizontal="right" vertical="top" wrapText="1"/>
    </xf>
    <xf numFmtId="0" fontId="2" fillId="0" borderId="32" xfId="0" applyFont="1" applyBorder="1" applyAlignment="1">
      <alignment horizontal="right" vertical="top" wrapText="1"/>
    </xf>
    <xf numFmtId="0" fontId="2" fillId="0" borderId="36" xfId="0" applyFont="1" applyBorder="1" applyAlignment="1">
      <alignment horizontal="right" vertical="top" wrapText="1"/>
    </xf>
    <xf numFmtId="0" fontId="2" fillId="0" borderId="34" xfId="0" applyFont="1" applyBorder="1" applyAlignment="1">
      <alignment horizontal="right" vertical="top" wrapText="1"/>
    </xf>
    <xf numFmtId="0" fontId="4" fillId="0" borderId="39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170" fontId="5" fillId="0" borderId="43" xfId="0" applyNumberFormat="1" applyFont="1" applyFill="1" applyBorder="1" applyAlignment="1" applyProtection="1">
      <alignment vertical="center"/>
    </xf>
    <xf numFmtId="0" fontId="4" fillId="0" borderId="44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170" fontId="5" fillId="2" borderId="43" xfId="0" applyNumberFormat="1" applyFont="1" applyFill="1" applyBorder="1" applyAlignment="1" applyProtection="1">
      <alignment vertical="center"/>
    </xf>
    <xf numFmtId="0" fontId="3" fillId="0" borderId="49" xfId="0" applyFont="1" applyBorder="1" applyAlignment="1">
      <alignment horizontal="left" vertical="top"/>
    </xf>
    <xf numFmtId="0" fontId="3" fillId="0" borderId="7" xfId="0" applyFont="1" applyBorder="1" applyAlignment="1">
      <alignment horizontal="right" vertical="top"/>
    </xf>
    <xf numFmtId="0" fontId="3" fillId="0" borderId="24" xfId="0" applyFont="1" applyBorder="1" applyAlignment="1">
      <alignment horizontal="right" vertical="top"/>
    </xf>
    <xf numFmtId="0" fontId="3" fillId="0" borderId="7" xfId="0" applyFont="1" applyBorder="1" applyAlignment="1">
      <alignment horizontal="left" vertical="top"/>
    </xf>
    <xf numFmtId="0" fontId="10" fillId="0" borderId="28" xfId="0" applyFont="1" applyFill="1" applyBorder="1" applyAlignment="1">
      <alignment horizontal="left" vertical="center"/>
    </xf>
    <xf numFmtId="0" fontId="10" fillId="0" borderId="50" xfId="0" applyFont="1" applyBorder="1"/>
    <xf numFmtId="170" fontId="10" fillId="0" borderId="51" xfId="0" applyNumberFormat="1" applyFont="1" applyBorder="1"/>
    <xf numFmtId="0" fontId="10" fillId="0" borderId="52" xfId="0" applyFont="1" applyBorder="1" applyAlignment="1"/>
    <xf numFmtId="0" fontId="10" fillId="0" borderId="0" xfId="0" applyFont="1" applyBorder="1"/>
    <xf numFmtId="170" fontId="10" fillId="0" borderId="39" xfId="0" applyNumberFormat="1" applyFont="1" applyBorder="1"/>
    <xf numFmtId="0" fontId="12" fillId="0" borderId="15" xfId="0" applyFont="1" applyBorder="1"/>
    <xf numFmtId="0" fontId="12" fillId="0" borderId="29" xfId="0" applyFont="1" applyBorder="1"/>
    <xf numFmtId="9" fontId="12" fillId="0" borderId="19" xfId="1" applyFont="1" applyBorder="1"/>
    <xf numFmtId="0" fontId="2" fillId="0" borderId="50" xfId="0" applyFont="1" applyBorder="1"/>
    <xf numFmtId="170" fontId="2" fillId="0" borderId="51" xfId="0" applyNumberFormat="1" applyFont="1" applyBorder="1"/>
    <xf numFmtId="0" fontId="2" fillId="0" borderId="52" xfId="0" applyFont="1" applyBorder="1" applyAlignment="1"/>
    <xf numFmtId="0" fontId="2" fillId="0" borderId="0" xfId="0" applyFont="1" applyBorder="1"/>
    <xf numFmtId="170" fontId="2" fillId="0" borderId="39" xfId="0" applyNumberFormat="1" applyFont="1" applyBorder="1"/>
    <xf numFmtId="0" fontId="3" fillId="0" borderId="15" xfId="0" applyFont="1" applyBorder="1"/>
    <xf numFmtId="0" fontId="3" fillId="0" borderId="29" xfId="0" applyFont="1" applyBorder="1"/>
    <xf numFmtId="9" fontId="3" fillId="0" borderId="19" xfId="1" applyFont="1" applyBorder="1"/>
    <xf numFmtId="0" fontId="3" fillId="0" borderId="39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right" vertical="top"/>
    </xf>
    <xf numFmtId="0" fontId="3" fillId="0" borderId="17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top" wrapText="1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right" vertical="top"/>
    </xf>
    <xf numFmtId="0" fontId="19" fillId="0" borderId="0" xfId="0" applyFont="1"/>
    <xf numFmtId="0" fontId="20" fillId="2" borderId="10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20" fillId="2" borderId="37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1" fontId="12" fillId="0" borderId="10" xfId="0" applyNumberFormat="1" applyFont="1" applyBorder="1"/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left" wrapText="1"/>
    </xf>
    <xf numFmtId="0" fontId="3" fillId="0" borderId="53" xfId="0" applyFont="1" applyBorder="1" applyAlignment="1">
      <alignment horizontal="left" vertical="top" wrapText="1"/>
    </xf>
    <xf numFmtId="0" fontId="3" fillId="0" borderId="54" xfId="0" applyFont="1" applyBorder="1" applyAlignment="1">
      <alignment horizontal="left" vertical="top" wrapText="1"/>
    </xf>
    <xf numFmtId="0" fontId="3" fillId="0" borderId="55" xfId="0" applyFont="1" applyBorder="1" applyAlignment="1">
      <alignment horizontal="left" vertical="top" wrapText="1"/>
    </xf>
    <xf numFmtId="0" fontId="3" fillId="0" borderId="53" xfId="0" applyFont="1" applyBorder="1" applyAlignment="1">
      <alignment horizontal="center" vertical="top" wrapText="1"/>
    </xf>
    <xf numFmtId="0" fontId="3" fillId="0" borderId="54" xfId="0" applyFont="1" applyBorder="1" applyAlignment="1">
      <alignment horizontal="center" vertical="top" wrapText="1"/>
    </xf>
    <xf numFmtId="0" fontId="3" fillId="0" borderId="55" xfId="0" applyFont="1" applyBorder="1" applyAlignment="1">
      <alignment horizontal="center" vertical="top" wrapText="1"/>
    </xf>
    <xf numFmtId="0" fontId="3" fillId="0" borderId="49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center" vertical="top" wrapText="1"/>
    </xf>
    <xf numFmtId="0" fontId="8" fillId="0" borderId="53" xfId="0" applyFont="1" applyBorder="1" applyAlignment="1">
      <alignment horizontal="center" vertical="top" wrapText="1"/>
    </xf>
    <xf numFmtId="0" fontId="8" fillId="0" borderId="55" xfId="0" applyFont="1" applyBorder="1" applyAlignment="1">
      <alignment horizontal="center" vertical="top" wrapText="1"/>
    </xf>
    <xf numFmtId="0" fontId="3" fillId="0" borderId="56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38" xfId="0" applyFont="1" applyBorder="1" applyAlignment="1">
      <alignment horizontal="left" vertical="top" wrapText="1"/>
    </xf>
    <xf numFmtId="0" fontId="3" fillId="0" borderId="35" xfId="0" applyFont="1" applyBorder="1" applyAlignment="1">
      <alignment horizontal="left" vertical="top" wrapText="1"/>
    </xf>
    <xf numFmtId="0" fontId="3" fillId="0" borderId="49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3" fillId="0" borderId="34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53" xfId="0" applyFont="1" applyBorder="1" applyAlignment="1">
      <alignment horizontal="center" vertical="center" textRotation="90" wrapText="1"/>
    </xf>
    <xf numFmtId="0" fontId="3" fillId="0" borderId="54" xfId="0" applyFont="1" applyBorder="1" applyAlignment="1">
      <alignment horizontal="center" vertical="center" textRotation="90" wrapText="1"/>
    </xf>
    <xf numFmtId="0" fontId="3" fillId="0" borderId="55" xfId="0" applyFont="1" applyBorder="1" applyAlignment="1">
      <alignment horizontal="center" vertical="center" textRotation="90" wrapText="1"/>
    </xf>
    <xf numFmtId="0" fontId="3" fillId="0" borderId="57" xfId="0" applyFont="1" applyBorder="1" applyAlignment="1">
      <alignment horizontal="left" vertical="top" wrapText="1"/>
    </xf>
  </cellXfs>
  <cellStyles count="2">
    <cellStyle name="Normální" xfId="0" builtinId="0"/>
    <cellStyle name="Procent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70985-062B-4246-B046-2EB554A4EFB0}">
  <dimension ref="A1:F33"/>
  <sheetViews>
    <sheetView showGridLines="0" tabSelected="1" workbookViewId="0">
      <selection sqref="A1:B1"/>
    </sheetView>
  </sheetViews>
  <sheetFormatPr defaultRowHeight="12.75" x14ac:dyDescent="0.2"/>
  <cols>
    <col min="1" max="1" width="6" customWidth="1"/>
    <col min="2" max="2" width="73.7109375" customWidth="1"/>
  </cols>
  <sheetData>
    <row r="1" spans="1:6" ht="25.5" customHeight="1" x14ac:dyDescent="0.2">
      <c r="A1" s="124" t="s">
        <v>157</v>
      </c>
      <c r="B1" s="124"/>
      <c r="C1" s="112"/>
      <c r="D1" s="112"/>
      <c r="E1" s="112"/>
      <c r="F1" s="112"/>
    </row>
    <row r="2" spans="1:6" ht="18" x14ac:dyDescent="0.2">
      <c r="A2" s="125" t="s">
        <v>158</v>
      </c>
      <c r="B2" s="125"/>
      <c r="C2" s="112"/>
      <c r="D2" s="112"/>
      <c r="E2" s="112"/>
      <c r="F2" s="113"/>
    </row>
    <row r="3" spans="1:6" ht="18" x14ac:dyDescent="0.2">
      <c r="A3" s="126" t="s">
        <v>172</v>
      </c>
      <c r="B3" s="126"/>
      <c r="C3" s="112"/>
      <c r="D3" s="112"/>
      <c r="E3" s="112"/>
      <c r="F3" s="113"/>
    </row>
    <row r="5" spans="1:6" ht="25.5" customHeight="1" x14ac:dyDescent="0.2">
      <c r="A5" s="127" t="s">
        <v>159</v>
      </c>
      <c r="B5" s="127"/>
    </row>
    <row r="6" spans="1:6" x14ac:dyDescent="0.2">
      <c r="B6" s="114"/>
    </row>
    <row r="7" spans="1:6" ht="25.5" customHeight="1" x14ac:dyDescent="0.2">
      <c r="A7" s="127" t="s">
        <v>166</v>
      </c>
      <c r="B7" s="127"/>
    </row>
    <row r="8" spans="1:6" ht="10.5" customHeight="1" x14ac:dyDescent="0.2">
      <c r="A8" s="115"/>
      <c r="B8" s="115"/>
    </row>
    <row r="9" spans="1:6" ht="25.5" x14ac:dyDescent="0.2">
      <c r="A9" s="116" t="s">
        <v>160</v>
      </c>
      <c r="B9" s="114" t="s">
        <v>161</v>
      </c>
    </row>
    <row r="10" spans="1:6" x14ac:dyDescent="0.2">
      <c r="B10" s="114"/>
    </row>
    <row r="11" spans="1:6" ht="37.5" customHeight="1" x14ac:dyDescent="0.2">
      <c r="A11" s="116" t="s">
        <v>162</v>
      </c>
      <c r="B11" s="114" t="s">
        <v>169</v>
      </c>
    </row>
    <row r="12" spans="1:6" x14ac:dyDescent="0.2">
      <c r="B12" s="114"/>
    </row>
    <row r="13" spans="1:6" x14ac:dyDescent="0.2">
      <c r="A13" t="s">
        <v>163</v>
      </c>
      <c r="B13" s="114"/>
    </row>
    <row r="14" spans="1:6" x14ac:dyDescent="0.2">
      <c r="B14" s="114"/>
    </row>
    <row r="15" spans="1:6" x14ac:dyDescent="0.2">
      <c r="A15" s="127" t="s">
        <v>164</v>
      </c>
      <c r="B15" s="127"/>
    </row>
    <row r="16" spans="1:6" ht="53.25" customHeight="1" x14ac:dyDescent="0.2">
      <c r="A16" s="127" t="s">
        <v>168</v>
      </c>
      <c r="B16" s="127"/>
    </row>
    <row r="17" spans="1:2" x14ac:dyDescent="0.2">
      <c r="B17" s="114"/>
    </row>
    <row r="18" spans="1:2" ht="24.75" customHeight="1" x14ac:dyDescent="0.2">
      <c r="A18" s="127" t="s">
        <v>170</v>
      </c>
      <c r="B18" s="127"/>
    </row>
    <row r="19" spans="1:2" x14ac:dyDescent="0.2">
      <c r="B19" s="114"/>
    </row>
    <row r="20" spans="1:2" ht="39.75" customHeight="1" x14ac:dyDescent="0.2">
      <c r="A20" s="127" t="s">
        <v>165</v>
      </c>
      <c r="B20" s="127"/>
    </row>
    <row r="21" spans="1:2" x14ac:dyDescent="0.2">
      <c r="B21" s="114"/>
    </row>
    <row r="22" spans="1:2" x14ac:dyDescent="0.2">
      <c r="A22" s="117" t="s">
        <v>167</v>
      </c>
      <c r="B22" s="114"/>
    </row>
    <row r="23" spans="1:2" x14ac:dyDescent="0.2">
      <c r="B23" s="114"/>
    </row>
    <row r="24" spans="1:2" x14ac:dyDescent="0.2">
      <c r="B24" s="114"/>
    </row>
    <row r="25" spans="1:2" x14ac:dyDescent="0.2">
      <c r="B25" s="114"/>
    </row>
    <row r="26" spans="1:2" x14ac:dyDescent="0.2">
      <c r="B26" s="114"/>
    </row>
    <row r="27" spans="1:2" x14ac:dyDescent="0.2">
      <c r="B27" s="114"/>
    </row>
    <row r="28" spans="1:2" x14ac:dyDescent="0.2">
      <c r="B28" s="114"/>
    </row>
    <row r="29" spans="1:2" x14ac:dyDescent="0.2">
      <c r="B29" s="114"/>
    </row>
    <row r="30" spans="1:2" x14ac:dyDescent="0.2">
      <c r="B30" s="114"/>
    </row>
    <row r="31" spans="1:2" x14ac:dyDescent="0.2">
      <c r="B31" s="114"/>
    </row>
    <row r="32" spans="1:2" x14ac:dyDescent="0.2">
      <c r="B32" s="114"/>
    </row>
    <row r="33" spans="2:2" x14ac:dyDescent="0.2">
      <c r="B33" s="114"/>
    </row>
  </sheetData>
  <mergeCells count="9">
    <mergeCell ref="A1:B1"/>
    <mergeCell ref="A2:B2"/>
    <mergeCell ref="A3:B3"/>
    <mergeCell ref="A18:B18"/>
    <mergeCell ref="A20:B20"/>
    <mergeCell ref="A5:B5"/>
    <mergeCell ref="A7:B7"/>
    <mergeCell ref="A15:B15"/>
    <mergeCell ref="A16:B16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Footer>&amp;L© Mařík, M. a kol.: Metody oceňování podniku, Ekopress, 5. vydání, 2024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33112-A000-4D00-B0B0-F42FD85497EA}">
  <dimension ref="A1:K18"/>
  <sheetViews>
    <sheetView showGridLines="0" workbookViewId="0"/>
  </sheetViews>
  <sheetFormatPr defaultRowHeight="12.75" x14ac:dyDescent="0.2"/>
  <cols>
    <col min="1" max="1" width="12.85546875" customWidth="1"/>
    <col min="2" max="2" width="7.140625" customWidth="1"/>
    <col min="3" max="9" width="7.28515625" customWidth="1"/>
    <col min="10" max="10" width="7.7109375" customWidth="1"/>
    <col min="11" max="11" width="7.28515625" customWidth="1"/>
  </cols>
  <sheetData>
    <row r="1" spans="1:11" ht="21.75" customHeight="1" thickBot="1" x14ac:dyDescent="0.25">
      <c r="A1" s="60" t="s">
        <v>21</v>
      </c>
    </row>
    <row r="2" spans="1:11" ht="17.25" thickTop="1" thickBot="1" x14ac:dyDescent="0.25">
      <c r="A2" s="128" t="s">
        <v>0</v>
      </c>
      <c r="B2" s="131" t="s">
        <v>1</v>
      </c>
      <c r="C2" s="134" t="s">
        <v>2</v>
      </c>
      <c r="D2" s="135"/>
      <c r="E2" s="135"/>
      <c r="F2" s="135"/>
      <c r="G2" s="135"/>
      <c r="H2" s="135"/>
      <c r="I2" s="136"/>
      <c r="J2" s="1" t="s">
        <v>4</v>
      </c>
      <c r="K2" s="1" t="s">
        <v>1</v>
      </c>
    </row>
    <row r="3" spans="1:11" ht="17.25" thickTop="1" thickBot="1" x14ac:dyDescent="0.25">
      <c r="A3" s="129"/>
      <c r="B3" s="132"/>
      <c r="C3" s="87" t="s">
        <v>5</v>
      </c>
      <c r="D3" s="90"/>
      <c r="E3" s="90"/>
      <c r="F3" s="32" t="s">
        <v>6</v>
      </c>
      <c r="G3" s="88"/>
      <c r="H3" s="109"/>
      <c r="I3" s="89" t="s">
        <v>146</v>
      </c>
      <c r="J3" s="31"/>
      <c r="K3" s="2" t="s">
        <v>3</v>
      </c>
    </row>
    <row r="4" spans="1:11" ht="17.25" thickTop="1" thickBot="1" x14ac:dyDescent="0.25">
      <c r="A4" s="130"/>
      <c r="B4" s="133"/>
      <c r="C4" s="4">
        <v>0</v>
      </c>
      <c r="D4" s="4">
        <v>1</v>
      </c>
      <c r="E4" s="5">
        <v>2</v>
      </c>
      <c r="F4" s="6">
        <v>3</v>
      </c>
      <c r="G4" s="8">
        <v>4</v>
      </c>
      <c r="H4" s="111">
        <v>5</v>
      </c>
      <c r="I4" s="3">
        <v>6</v>
      </c>
      <c r="J4" s="3"/>
      <c r="K4" s="3" t="s">
        <v>4</v>
      </c>
    </row>
    <row r="5" spans="1:11" ht="20.25" thickTop="1" x14ac:dyDescent="0.2">
      <c r="A5" s="9" t="s">
        <v>7</v>
      </c>
      <c r="B5" s="61">
        <v>3</v>
      </c>
      <c r="C5" s="10" t="str">
        <f t="shared" ref="C5:C13" si="0">IF(C$4=$J5,"x","")</f>
        <v/>
      </c>
      <c r="D5" s="10" t="str">
        <f t="shared" ref="D5:I13" si="1">IF(D$4=$J5,"x","")</f>
        <v/>
      </c>
      <c r="E5" s="11" t="str">
        <f t="shared" si="1"/>
        <v/>
      </c>
      <c r="F5" s="12" t="str">
        <f t="shared" si="1"/>
        <v>x</v>
      </c>
      <c r="G5" s="13" t="str">
        <f t="shared" si="1"/>
        <v/>
      </c>
      <c r="H5" s="10" t="str">
        <f t="shared" si="1"/>
        <v/>
      </c>
      <c r="I5" s="14" t="str">
        <f t="shared" si="1"/>
        <v/>
      </c>
      <c r="J5" s="61">
        <v>3</v>
      </c>
      <c r="K5" s="27">
        <f>B5*J5</f>
        <v>9</v>
      </c>
    </row>
    <row r="6" spans="1:11" ht="19.5" x14ac:dyDescent="0.2">
      <c r="A6" s="9" t="s">
        <v>8</v>
      </c>
      <c r="B6" s="62">
        <v>2</v>
      </c>
      <c r="C6" s="10" t="str">
        <f t="shared" si="0"/>
        <v/>
      </c>
      <c r="D6" s="10" t="str">
        <f t="shared" si="1"/>
        <v/>
      </c>
      <c r="E6" s="15" t="str">
        <f t="shared" si="1"/>
        <v/>
      </c>
      <c r="F6" s="12" t="str">
        <f t="shared" si="1"/>
        <v/>
      </c>
      <c r="G6" s="16" t="str">
        <f t="shared" si="1"/>
        <v/>
      </c>
      <c r="H6" s="10" t="str">
        <f t="shared" si="1"/>
        <v>x</v>
      </c>
      <c r="I6" s="14" t="str">
        <f t="shared" si="1"/>
        <v/>
      </c>
      <c r="J6" s="62">
        <v>5</v>
      </c>
      <c r="K6" s="28">
        <f t="shared" ref="K6:K13" si="2">B6*J6</f>
        <v>10</v>
      </c>
    </row>
    <row r="7" spans="1:11" ht="31.5" x14ac:dyDescent="0.2">
      <c r="A7" s="9" t="s">
        <v>9</v>
      </c>
      <c r="B7" s="62">
        <v>3</v>
      </c>
      <c r="C7" s="10" t="str">
        <f t="shared" si="0"/>
        <v/>
      </c>
      <c r="D7" s="10" t="str">
        <f t="shared" si="1"/>
        <v>x</v>
      </c>
      <c r="E7" s="15" t="str">
        <f t="shared" si="1"/>
        <v/>
      </c>
      <c r="F7" s="12" t="str">
        <f t="shared" si="1"/>
        <v/>
      </c>
      <c r="G7" s="16" t="str">
        <f t="shared" si="1"/>
        <v/>
      </c>
      <c r="H7" s="10" t="str">
        <f t="shared" si="1"/>
        <v/>
      </c>
      <c r="I7" s="14" t="str">
        <f t="shared" si="1"/>
        <v/>
      </c>
      <c r="J7" s="62">
        <v>1</v>
      </c>
      <c r="K7" s="28">
        <f t="shared" si="2"/>
        <v>3</v>
      </c>
    </row>
    <row r="8" spans="1:11" ht="31.5" x14ac:dyDescent="0.2">
      <c r="A8" s="9" t="s">
        <v>10</v>
      </c>
      <c r="B8" s="62">
        <v>2</v>
      </c>
      <c r="C8" s="10" t="str">
        <f t="shared" si="0"/>
        <v/>
      </c>
      <c r="D8" s="10" t="str">
        <f t="shared" si="1"/>
        <v/>
      </c>
      <c r="E8" s="15" t="str">
        <f t="shared" si="1"/>
        <v>x</v>
      </c>
      <c r="F8" s="12" t="str">
        <f t="shared" si="1"/>
        <v/>
      </c>
      <c r="G8" s="16" t="str">
        <f t="shared" si="1"/>
        <v/>
      </c>
      <c r="H8" s="10" t="str">
        <f t="shared" si="1"/>
        <v/>
      </c>
      <c r="I8" s="14" t="str">
        <f t="shared" si="1"/>
        <v/>
      </c>
      <c r="J8" s="62">
        <v>2</v>
      </c>
      <c r="K8" s="28">
        <f t="shared" si="2"/>
        <v>4</v>
      </c>
    </row>
    <row r="9" spans="1:11" ht="31.5" x14ac:dyDescent="0.2">
      <c r="A9" s="9" t="s">
        <v>11</v>
      </c>
      <c r="B9" s="62">
        <v>1</v>
      </c>
      <c r="C9" s="10" t="str">
        <f t="shared" si="0"/>
        <v/>
      </c>
      <c r="D9" s="10" t="str">
        <f t="shared" si="1"/>
        <v/>
      </c>
      <c r="E9" s="15" t="str">
        <f t="shared" si="1"/>
        <v>x</v>
      </c>
      <c r="F9" s="12" t="str">
        <f t="shared" si="1"/>
        <v/>
      </c>
      <c r="G9" s="16" t="str">
        <f t="shared" si="1"/>
        <v/>
      </c>
      <c r="H9" s="10" t="str">
        <f t="shared" si="1"/>
        <v/>
      </c>
      <c r="I9" s="14" t="str">
        <f t="shared" si="1"/>
        <v/>
      </c>
      <c r="J9" s="62">
        <v>2</v>
      </c>
      <c r="K9" s="28">
        <f t="shared" si="2"/>
        <v>2</v>
      </c>
    </row>
    <row r="10" spans="1:11" ht="31.5" x14ac:dyDescent="0.2">
      <c r="A10" s="9" t="s">
        <v>12</v>
      </c>
      <c r="B10" s="62">
        <v>1</v>
      </c>
      <c r="C10" s="10" t="str">
        <f t="shared" si="0"/>
        <v/>
      </c>
      <c r="D10" s="10" t="str">
        <f t="shared" si="1"/>
        <v/>
      </c>
      <c r="E10" s="15" t="str">
        <f t="shared" si="1"/>
        <v/>
      </c>
      <c r="F10" s="12" t="str">
        <f t="shared" si="1"/>
        <v/>
      </c>
      <c r="G10" s="16" t="str">
        <f t="shared" si="1"/>
        <v/>
      </c>
      <c r="H10" s="10" t="str">
        <f t="shared" si="1"/>
        <v>x</v>
      </c>
      <c r="I10" s="14" t="str">
        <f t="shared" si="1"/>
        <v/>
      </c>
      <c r="J10" s="62">
        <v>5</v>
      </c>
      <c r="K10" s="28">
        <f t="shared" si="2"/>
        <v>5</v>
      </c>
    </row>
    <row r="11" spans="1:11" ht="31.5" x14ac:dyDescent="0.2">
      <c r="A11" s="9" t="s">
        <v>13</v>
      </c>
      <c r="B11" s="62">
        <v>1</v>
      </c>
      <c r="C11" s="10" t="str">
        <f t="shared" si="0"/>
        <v/>
      </c>
      <c r="D11" s="10" t="str">
        <f t="shared" si="1"/>
        <v/>
      </c>
      <c r="E11" s="15" t="str">
        <f t="shared" si="1"/>
        <v/>
      </c>
      <c r="F11" s="12" t="str">
        <f t="shared" si="1"/>
        <v/>
      </c>
      <c r="G11" s="16" t="str">
        <f t="shared" si="1"/>
        <v/>
      </c>
      <c r="H11" s="10" t="str">
        <f t="shared" si="1"/>
        <v>x</v>
      </c>
      <c r="I11" s="14" t="str">
        <f t="shared" si="1"/>
        <v/>
      </c>
      <c r="J11" s="62">
        <v>5</v>
      </c>
      <c r="K11" s="28">
        <f t="shared" si="2"/>
        <v>5</v>
      </c>
    </row>
    <row r="12" spans="1:11" ht="31.5" x14ac:dyDescent="0.2">
      <c r="A12" s="9" t="s">
        <v>14</v>
      </c>
      <c r="B12" s="62">
        <v>2</v>
      </c>
      <c r="C12" s="10" t="str">
        <f t="shared" si="0"/>
        <v/>
      </c>
      <c r="D12" s="10" t="str">
        <f t="shared" si="1"/>
        <v/>
      </c>
      <c r="E12" s="15" t="str">
        <f t="shared" si="1"/>
        <v>x</v>
      </c>
      <c r="F12" s="12" t="str">
        <f t="shared" si="1"/>
        <v/>
      </c>
      <c r="G12" s="16" t="str">
        <f t="shared" si="1"/>
        <v/>
      </c>
      <c r="H12" s="10" t="str">
        <f t="shared" si="1"/>
        <v/>
      </c>
      <c r="I12" s="14" t="str">
        <f t="shared" si="1"/>
        <v/>
      </c>
      <c r="J12" s="62">
        <v>2</v>
      </c>
      <c r="K12" s="28">
        <f t="shared" si="2"/>
        <v>4</v>
      </c>
    </row>
    <row r="13" spans="1:11" ht="32.25" thickBot="1" x14ac:dyDescent="0.25">
      <c r="A13" s="20" t="s">
        <v>15</v>
      </c>
      <c r="B13" s="63">
        <v>1</v>
      </c>
      <c r="C13" s="21" t="str">
        <f t="shared" si="0"/>
        <v/>
      </c>
      <c r="D13" s="21" t="str">
        <f t="shared" si="1"/>
        <v/>
      </c>
      <c r="E13" s="15" t="str">
        <f t="shared" si="1"/>
        <v/>
      </c>
      <c r="F13" s="22" t="str">
        <f t="shared" si="1"/>
        <v/>
      </c>
      <c r="G13" s="16" t="str">
        <f t="shared" si="1"/>
        <v/>
      </c>
      <c r="H13" s="21" t="str">
        <f t="shared" si="1"/>
        <v>x</v>
      </c>
      <c r="I13" s="23" t="str">
        <f t="shared" si="1"/>
        <v/>
      </c>
      <c r="J13" s="63">
        <v>5</v>
      </c>
      <c r="K13" s="29">
        <f t="shared" si="2"/>
        <v>5</v>
      </c>
    </row>
    <row r="14" spans="1:11" ht="16.5" customHeight="1" thickTop="1" thickBot="1" x14ac:dyDescent="0.25">
      <c r="A14" s="24" t="s">
        <v>16</v>
      </c>
      <c r="B14" s="30">
        <f>SUM(B5:B13)</f>
        <v>16</v>
      </c>
      <c r="C14" s="25"/>
      <c r="D14" s="25"/>
      <c r="E14" s="17"/>
      <c r="F14" s="18"/>
      <c r="G14" s="19"/>
      <c r="H14" s="25"/>
      <c r="I14" s="26"/>
      <c r="J14" s="30"/>
      <c r="K14" s="30">
        <f>SUM(K5:K13)</f>
        <v>47</v>
      </c>
    </row>
    <row r="15" spans="1:11" ht="13.5" thickTop="1" x14ac:dyDescent="0.2"/>
    <row r="16" spans="1:11" ht="15.75" x14ac:dyDescent="0.25">
      <c r="A16" s="91" t="s">
        <v>18</v>
      </c>
      <c r="B16" s="92"/>
      <c r="C16" s="92"/>
      <c r="D16" s="93">
        <f>B14*I4</f>
        <v>96</v>
      </c>
    </row>
    <row r="17" spans="1:4" ht="15.75" x14ac:dyDescent="0.25">
      <c r="A17" s="94" t="s">
        <v>19</v>
      </c>
      <c r="B17" s="95"/>
      <c r="C17" s="95"/>
      <c r="D17" s="96">
        <f>K14</f>
        <v>47</v>
      </c>
    </row>
    <row r="18" spans="1:4" ht="15.75" x14ac:dyDescent="0.25">
      <c r="A18" s="97" t="s">
        <v>20</v>
      </c>
      <c r="B18" s="98"/>
      <c r="C18" s="98"/>
      <c r="D18" s="99">
        <f>D17/D16</f>
        <v>0.48958333333333331</v>
      </c>
    </row>
  </sheetData>
  <mergeCells count="3">
    <mergeCell ref="A2:A4"/>
    <mergeCell ref="B2:B4"/>
    <mergeCell ref="C2:I2"/>
  </mergeCells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blackAndWhite="1" horizontalDpi="4294967293" r:id="rId1"/>
  <headerFooter alignWithMargins="0">
    <oddFooter>&amp;L© Mařík, M. a kol.: Metody oceňování podniku, Ekopress, 5. vydání, 2024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DB16B-D8EC-4205-A5BC-6B6CAC218B0D}">
  <dimension ref="A1:K18"/>
  <sheetViews>
    <sheetView showGridLines="0" workbookViewId="0">
      <pane ySplit="3" topLeftCell="A4" activePane="bottomLeft" state="frozen"/>
      <selection sqref="A1:B1"/>
      <selection pane="bottomLeft"/>
    </sheetView>
  </sheetViews>
  <sheetFormatPr defaultRowHeight="12.75" x14ac:dyDescent="0.2"/>
  <cols>
    <col min="1" max="1" width="3" bestFit="1" customWidth="1"/>
    <col min="2" max="2" width="15.5703125" customWidth="1"/>
    <col min="3" max="3" width="10.7109375" customWidth="1"/>
    <col min="4" max="4" width="7.42578125" customWidth="1"/>
    <col min="5" max="10" width="7.28515625" customWidth="1"/>
    <col min="11" max="11" width="10.7109375" customWidth="1"/>
  </cols>
  <sheetData>
    <row r="1" spans="1:11" ht="21.75" customHeight="1" thickBot="1" x14ac:dyDescent="0.25">
      <c r="A1" s="60" t="s">
        <v>58</v>
      </c>
    </row>
    <row r="2" spans="1:11" ht="23.25" customHeight="1" thickTop="1" thickBot="1" x14ac:dyDescent="0.25">
      <c r="A2" s="139" t="s">
        <v>0</v>
      </c>
      <c r="B2" s="140"/>
      <c r="C2" s="137" t="s">
        <v>22</v>
      </c>
      <c r="D2" s="134" t="s">
        <v>23</v>
      </c>
      <c r="E2" s="135"/>
      <c r="F2" s="135"/>
      <c r="G2" s="135"/>
      <c r="H2" s="135"/>
      <c r="I2" s="135"/>
      <c r="J2" s="136"/>
      <c r="K2" s="137" t="s">
        <v>24</v>
      </c>
    </row>
    <row r="3" spans="1:11" ht="17.25" thickTop="1" thickBot="1" x14ac:dyDescent="0.25">
      <c r="A3" s="141"/>
      <c r="B3" s="142"/>
      <c r="C3" s="138"/>
      <c r="D3" s="4">
        <v>0</v>
      </c>
      <c r="E3" s="4">
        <v>1</v>
      </c>
      <c r="F3" s="3">
        <v>2</v>
      </c>
      <c r="G3" s="3">
        <v>3</v>
      </c>
      <c r="H3" s="108">
        <v>4</v>
      </c>
      <c r="I3" s="4">
        <v>5</v>
      </c>
      <c r="J3" s="3">
        <v>6</v>
      </c>
      <c r="K3" s="138"/>
    </row>
    <row r="4" spans="1:11" ht="32.25" thickTop="1" x14ac:dyDescent="0.2">
      <c r="A4" s="48">
        <v>1</v>
      </c>
      <c r="B4" s="34" t="s">
        <v>52</v>
      </c>
      <c r="C4" s="36" t="s">
        <v>25</v>
      </c>
      <c r="D4" s="118"/>
      <c r="E4" s="118"/>
      <c r="F4" s="119"/>
      <c r="G4" s="119"/>
      <c r="H4" s="120"/>
      <c r="I4" s="118" t="s">
        <v>17</v>
      </c>
      <c r="J4" s="119"/>
      <c r="K4" s="36" t="s">
        <v>26</v>
      </c>
    </row>
    <row r="5" spans="1:11" ht="38.25" x14ac:dyDescent="0.2">
      <c r="A5" s="49">
        <v>2</v>
      </c>
      <c r="B5" s="34" t="s">
        <v>51</v>
      </c>
      <c r="C5" s="36" t="s">
        <v>27</v>
      </c>
      <c r="D5" s="118"/>
      <c r="E5" s="118"/>
      <c r="F5" s="119"/>
      <c r="G5" s="119"/>
      <c r="H5" s="118"/>
      <c r="I5" s="118" t="s">
        <v>17</v>
      </c>
      <c r="J5" s="119"/>
      <c r="K5" s="36" t="s">
        <v>28</v>
      </c>
    </row>
    <row r="6" spans="1:11" ht="31.5" x14ac:dyDescent="0.2">
      <c r="A6" s="49">
        <v>3</v>
      </c>
      <c r="B6" s="34" t="s">
        <v>50</v>
      </c>
      <c r="C6" s="36" t="s">
        <v>29</v>
      </c>
      <c r="D6" s="118"/>
      <c r="E6" s="118"/>
      <c r="F6" s="119"/>
      <c r="G6" s="119"/>
      <c r="H6" s="118" t="s">
        <v>17</v>
      </c>
      <c r="I6" s="118"/>
      <c r="J6" s="119"/>
      <c r="K6" s="36" t="s">
        <v>30</v>
      </c>
    </row>
    <row r="7" spans="1:11" ht="47.25" x14ac:dyDescent="0.2">
      <c r="A7" s="50">
        <v>4</v>
      </c>
      <c r="B7" s="34" t="s">
        <v>49</v>
      </c>
      <c r="C7" s="36" t="s">
        <v>31</v>
      </c>
      <c r="D7" s="118"/>
      <c r="E7" s="118"/>
      <c r="F7" s="119"/>
      <c r="G7" s="119"/>
      <c r="H7" s="118"/>
      <c r="I7" s="118" t="s">
        <v>17</v>
      </c>
      <c r="J7" s="119"/>
      <c r="K7" s="36" t="s">
        <v>32</v>
      </c>
    </row>
    <row r="8" spans="1:11" ht="31.5" x14ac:dyDescent="0.2">
      <c r="A8" s="50">
        <v>5</v>
      </c>
      <c r="B8" s="34" t="s">
        <v>48</v>
      </c>
      <c r="C8" s="36" t="s">
        <v>33</v>
      </c>
      <c r="D8" s="118"/>
      <c r="E8" s="118"/>
      <c r="F8" s="119"/>
      <c r="G8" s="119"/>
      <c r="H8" s="118" t="s">
        <v>17</v>
      </c>
      <c r="I8" s="118"/>
      <c r="J8" s="119"/>
      <c r="K8" s="36" t="s">
        <v>34</v>
      </c>
    </row>
    <row r="9" spans="1:11" ht="51" x14ac:dyDescent="0.2">
      <c r="A9" s="50">
        <v>6</v>
      </c>
      <c r="B9" s="34" t="s">
        <v>47</v>
      </c>
      <c r="C9" s="36" t="s">
        <v>35</v>
      </c>
      <c r="D9" s="118"/>
      <c r="E9" s="118"/>
      <c r="F9" s="119"/>
      <c r="G9" s="119"/>
      <c r="H9" s="118"/>
      <c r="I9" s="118" t="s">
        <v>17</v>
      </c>
      <c r="J9" s="119"/>
      <c r="K9" s="36" t="s">
        <v>36</v>
      </c>
    </row>
    <row r="10" spans="1:11" ht="38.25" x14ac:dyDescent="0.2">
      <c r="A10" s="50">
        <v>7</v>
      </c>
      <c r="B10" s="34" t="s">
        <v>46</v>
      </c>
      <c r="C10" s="36" t="s">
        <v>55</v>
      </c>
      <c r="D10" s="118"/>
      <c r="E10" s="118"/>
      <c r="F10" s="119"/>
      <c r="G10" s="119"/>
      <c r="H10" s="118"/>
      <c r="I10" s="118" t="s">
        <v>17</v>
      </c>
      <c r="J10" s="119"/>
      <c r="K10" s="36" t="s">
        <v>54</v>
      </c>
    </row>
    <row r="11" spans="1:11" ht="38.25" x14ac:dyDescent="0.2">
      <c r="A11" s="50">
        <v>8</v>
      </c>
      <c r="B11" s="34" t="s">
        <v>45</v>
      </c>
      <c r="C11" s="36" t="s">
        <v>37</v>
      </c>
      <c r="D11" s="118"/>
      <c r="E11" s="118"/>
      <c r="F11" s="119"/>
      <c r="G11" s="119"/>
      <c r="H11" s="118"/>
      <c r="I11" s="118" t="s">
        <v>17</v>
      </c>
      <c r="J11" s="119"/>
      <c r="K11" s="36" t="s">
        <v>38</v>
      </c>
    </row>
    <row r="12" spans="1:11" ht="38.25" x14ac:dyDescent="0.2">
      <c r="A12" s="50">
        <v>9</v>
      </c>
      <c r="B12" s="34" t="s">
        <v>44</v>
      </c>
      <c r="C12" s="36" t="s">
        <v>39</v>
      </c>
      <c r="D12" s="118"/>
      <c r="E12" s="118"/>
      <c r="F12" s="119"/>
      <c r="G12" s="119"/>
      <c r="H12" s="118" t="s">
        <v>17</v>
      </c>
      <c r="I12" s="118"/>
      <c r="J12" s="119"/>
      <c r="K12" s="36" t="s">
        <v>40</v>
      </c>
    </row>
    <row r="13" spans="1:11" ht="63.75" thickBot="1" x14ac:dyDescent="0.25">
      <c r="A13" s="51">
        <v>10</v>
      </c>
      <c r="B13" s="38" t="s">
        <v>43</v>
      </c>
      <c r="C13" s="37" t="s">
        <v>53</v>
      </c>
      <c r="D13" s="121"/>
      <c r="E13" s="121"/>
      <c r="F13" s="122"/>
      <c r="G13" s="122"/>
      <c r="H13" s="121" t="s">
        <v>17</v>
      </c>
      <c r="I13" s="121"/>
      <c r="J13" s="122"/>
      <c r="K13" s="37" t="s">
        <v>41</v>
      </c>
    </row>
    <row r="14" spans="1:11" ht="16.5" thickTop="1" x14ac:dyDescent="0.2">
      <c r="A14" s="143" t="s">
        <v>42</v>
      </c>
      <c r="B14" s="144"/>
      <c r="C14" s="64"/>
      <c r="D14" s="65">
        <f>COUNTIF(D4:D13,"&lt;&gt;")</f>
        <v>0</v>
      </c>
      <c r="E14" s="65">
        <f t="shared" ref="E14:J14" si="0">COUNTIF(E4:E13,"&lt;&gt;")</f>
        <v>0</v>
      </c>
      <c r="F14" s="66">
        <f t="shared" si="0"/>
        <v>0</v>
      </c>
      <c r="G14" s="66">
        <f t="shared" si="0"/>
        <v>0</v>
      </c>
      <c r="H14" s="65">
        <f t="shared" si="0"/>
        <v>4</v>
      </c>
      <c r="I14" s="65">
        <f t="shared" si="0"/>
        <v>6</v>
      </c>
      <c r="J14" s="66">
        <f t="shared" si="0"/>
        <v>0</v>
      </c>
      <c r="K14" s="64"/>
    </row>
    <row r="15" spans="1:11" ht="16.5" thickBot="1" x14ac:dyDescent="0.25">
      <c r="A15" s="141" t="s">
        <v>110</v>
      </c>
      <c r="B15" s="142"/>
      <c r="C15" s="55"/>
      <c r="D15" s="4">
        <f>D14*D3</f>
        <v>0</v>
      </c>
      <c r="E15" s="4">
        <f t="shared" ref="E15:J15" si="1">E14*E3</f>
        <v>0</v>
      </c>
      <c r="F15" s="3">
        <f t="shared" si="1"/>
        <v>0</v>
      </c>
      <c r="G15" s="3">
        <f t="shared" si="1"/>
        <v>0</v>
      </c>
      <c r="H15" s="4">
        <f t="shared" si="1"/>
        <v>16</v>
      </c>
      <c r="I15" s="4">
        <f t="shared" si="1"/>
        <v>30</v>
      </c>
      <c r="J15" s="3">
        <f t="shared" si="1"/>
        <v>0</v>
      </c>
      <c r="K15" s="55"/>
    </row>
    <row r="16" spans="1:11" ht="13.5" thickTop="1" x14ac:dyDescent="0.2"/>
    <row r="17" spans="1:4" ht="15.75" x14ac:dyDescent="0.25">
      <c r="A17" s="42" t="s">
        <v>56</v>
      </c>
      <c r="B17" s="43"/>
      <c r="C17" s="43"/>
      <c r="D17" s="44">
        <f>SUM(D15:J15)</f>
        <v>46</v>
      </c>
    </row>
    <row r="18" spans="1:4" ht="15.75" x14ac:dyDescent="0.25">
      <c r="A18" s="45" t="s">
        <v>57</v>
      </c>
      <c r="B18" s="46"/>
      <c r="C18" s="46"/>
      <c r="D18" s="123">
        <f>ROUND(D17/A13,0)</f>
        <v>5</v>
      </c>
    </row>
  </sheetData>
  <mergeCells count="6">
    <mergeCell ref="K2:K3"/>
    <mergeCell ref="A2:B3"/>
    <mergeCell ref="A14:B14"/>
    <mergeCell ref="A15:B15"/>
    <mergeCell ref="C2:C3"/>
    <mergeCell ref="D2:J2"/>
  </mergeCells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blackAndWhite="1" horizontalDpi="4294967293" r:id="rId1"/>
  <headerFooter alignWithMargins="0">
    <oddFooter>&amp;L© Mařík, M. a kol.: Metody oceňování podniku, Ekopress, 5. vydání, 2024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D14EE-FDB7-4129-9BE4-B78482A75A7A}">
  <dimension ref="A1:K18"/>
  <sheetViews>
    <sheetView showGridLines="0" workbookViewId="0">
      <pane ySplit="3" topLeftCell="A4" activePane="bottomLeft" state="frozen"/>
      <selection sqref="A1:B1"/>
      <selection pane="bottomLeft"/>
    </sheetView>
  </sheetViews>
  <sheetFormatPr defaultRowHeight="12.75" x14ac:dyDescent="0.2"/>
  <cols>
    <col min="1" max="1" width="3" customWidth="1"/>
    <col min="2" max="2" width="15.5703125" customWidth="1"/>
    <col min="3" max="3" width="10.7109375" customWidth="1"/>
    <col min="4" max="10" width="7.28515625" customWidth="1"/>
    <col min="11" max="11" width="10.7109375" customWidth="1"/>
  </cols>
  <sheetData>
    <row r="1" spans="1:11" ht="21.75" customHeight="1" thickBot="1" x14ac:dyDescent="0.25">
      <c r="A1" s="60" t="s">
        <v>59</v>
      </c>
    </row>
    <row r="2" spans="1:11" ht="23.25" customHeight="1" thickTop="1" thickBot="1" x14ac:dyDescent="0.25">
      <c r="A2" s="139" t="s">
        <v>0</v>
      </c>
      <c r="B2" s="140"/>
      <c r="C2" s="137" t="s">
        <v>22</v>
      </c>
      <c r="D2" s="134" t="s">
        <v>23</v>
      </c>
      <c r="E2" s="135"/>
      <c r="F2" s="135"/>
      <c r="G2" s="135"/>
      <c r="H2" s="135"/>
      <c r="I2" s="135"/>
      <c r="J2" s="136"/>
      <c r="K2" s="137" t="s">
        <v>84</v>
      </c>
    </row>
    <row r="3" spans="1:11" ht="17.25" thickTop="1" thickBot="1" x14ac:dyDescent="0.25">
      <c r="A3" s="141"/>
      <c r="B3" s="142"/>
      <c r="C3" s="138"/>
      <c r="D3" s="4">
        <v>0</v>
      </c>
      <c r="E3" s="4">
        <v>1</v>
      </c>
      <c r="F3" s="3">
        <v>2</v>
      </c>
      <c r="G3" s="3">
        <v>3</v>
      </c>
      <c r="H3" s="108">
        <v>4</v>
      </c>
      <c r="I3" s="4">
        <v>5</v>
      </c>
      <c r="J3" s="3">
        <v>6</v>
      </c>
      <c r="K3" s="138"/>
    </row>
    <row r="4" spans="1:11" ht="17.25" customHeight="1" thickTop="1" thickBot="1" x14ac:dyDescent="0.25">
      <c r="A4" s="148" t="s">
        <v>60</v>
      </c>
      <c r="B4" s="149"/>
      <c r="C4" s="149"/>
      <c r="D4" s="149"/>
      <c r="E4" s="149"/>
      <c r="F4" s="149"/>
      <c r="G4" s="149"/>
      <c r="H4" s="150"/>
      <c r="I4" s="149"/>
      <c r="J4" s="149"/>
      <c r="K4" s="151"/>
    </row>
    <row r="5" spans="1:11" ht="102.75" thickTop="1" x14ac:dyDescent="0.2">
      <c r="A5" s="67">
        <v>1</v>
      </c>
      <c r="B5" s="52" t="s">
        <v>81</v>
      </c>
      <c r="C5" s="56" t="s">
        <v>61</v>
      </c>
      <c r="D5" s="57"/>
      <c r="E5" s="57"/>
      <c r="F5" s="58" t="s">
        <v>17</v>
      </c>
      <c r="G5" s="58"/>
      <c r="H5" s="57"/>
      <c r="I5" s="57"/>
      <c r="J5" s="58"/>
      <c r="K5" s="56" t="s">
        <v>62</v>
      </c>
    </row>
    <row r="6" spans="1:11" ht="89.25" x14ac:dyDescent="0.2">
      <c r="A6" s="48">
        <v>2</v>
      </c>
      <c r="B6" s="34" t="s">
        <v>80</v>
      </c>
      <c r="C6" s="36" t="s">
        <v>63</v>
      </c>
      <c r="D6" s="39"/>
      <c r="E6" s="39"/>
      <c r="F6" s="40"/>
      <c r="G6" s="40"/>
      <c r="H6" s="39"/>
      <c r="I6" s="39"/>
      <c r="J6" s="40" t="s">
        <v>17</v>
      </c>
      <c r="K6" s="36" t="s">
        <v>64</v>
      </c>
    </row>
    <row r="7" spans="1:11" ht="102.75" thickBot="1" x14ac:dyDescent="0.25">
      <c r="A7" s="53">
        <v>3</v>
      </c>
      <c r="B7" s="35" t="s">
        <v>79</v>
      </c>
      <c r="C7" s="37" t="s">
        <v>65</v>
      </c>
      <c r="D7" s="59"/>
      <c r="E7" s="59"/>
      <c r="F7" s="41"/>
      <c r="G7" s="41"/>
      <c r="H7" s="59"/>
      <c r="I7" s="59" t="s">
        <v>17</v>
      </c>
      <c r="J7" s="41"/>
      <c r="K7" s="37" t="s">
        <v>82</v>
      </c>
    </row>
    <row r="8" spans="1:11" ht="17.25" customHeight="1" thickTop="1" thickBot="1" x14ac:dyDescent="0.25">
      <c r="A8" s="145" t="s">
        <v>66</v>
      </c>
      <c r="B8" s="146"/>
      <c r="C8" s="146"/>
      <c r="D8" s="146"/>
      <c r="E8" s="146"/>
      <c r="F8" s="146"/>
      <c r="G8" s="146"/>
      <c r="H8" s="146"/>
      <c r="I8" s="146"/>
      <c r="J8" s="146"/>
      <c r="K8" s="147"/>
    </row>
    <row r="9" spans="1:11" ht="51.75" thickTop="1" x14ac:dyDescent="0.2">
      <c r="A9" s="67">
        <v>4</v>
      </c>
      <c r="B9" s="52" t="s">
        <v>77</v>
      </c>
      <c r="C9" s="36" t="s">
        <v>67</v>
      </c>
      <c r="D9" s="39"/>
      <c r="E9" s="39"/>
      <c r="F9" s="40"/>
      <c r="G9" s="40"/>
      <c r="H9" s="39"/>
      <c r="I9" s="39"/>
      <c r="J9" s="40" t="s">
        <v>17</v>
      </c>
      <c r="K9" s="36" t="s">
        <v>68</v>
      </c>
    </row>
    <row r="10" spans="1:11" ht="90" thickBot="1" x14ac:dyDescent="0.25">
      <c r="A10" s="53">
        <v>5</v>
      </c>
      <c r="B10" s="35" t="s">
        <v>78</v>
      </c>
      <c r="C10" s="37" t="s">
        <v>69</v>
      </c>
      <c r="D10" s="59"/>
      <c r="E10" s="59"/>
      <c r="F10" s="41"/>
      <c r="G10" s="41"/>
      <c r="H10" s="59"/>
      <c r="I10" s="59" t="s">
        <v>17</v>
      </c>
      <c r="J10" s="41"/>
      <c r="K10" s="37" t="s">
        <v>83</v>
      </c>
    </row>
    <row r="11" spans="1:11" ht="17.25" customHeight="1" thickTop="1" thickBot="1" x14ac:dyDescent="0.25">
      <c r="A11" s="145" t="s">
        <v>70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7"/>
    </row>
    <row r="12" spans="1:11" ht="128.25" thickTop="1" x14ac:dyDescent="0.2">
      <c r="A12" s="67">
        <v>6</v>
      </c>
      <c r="B12" s="34" t="s">
        <v>76</v>
      </c>
      <c r="C12" s="36" t="s">
        <v>71</v>
      </c>
      <c r="D12" s="39"/>
      <c r="E12" s="39"/>
      <c r="F12" s="40"/>
      <c r="G12" s="40"/>
      <c r="H12" s="39"/>
      <c r="I12" s="39"/>
      <c r="J12" s="40" t="s">
        <v>17</v>
      </c>
      <c r="K12" s="36" t="s">
        <v>72</v>
      </c>
    </row>
    <row r="13" spans="1:11" ht="39" thickBot="1" x14ac:dyDescent="0.25">
      <c r="A13" s="53">
        <v>7</v>
      </c>
      <c r="B13" s="35" t="s">
        <v>75</v>
      </c>
      <c r="C13" s="37" t="s">
        <v>73</v>
      </c>
      <c r="D13" s="59"/>
      <c r="E13" s="59"/>
      <c r="F13" s="41"/>
      <c r="G13" s="41" t="s">
        <v>17</v>
      </c>
      <c r="H13" s="59"/>
      <c r="I13" s="59"/>
      <c r="J13" s="41"/>
      <c r="K13" s="37" t="s">
        <v>74</v>
      </c>
    </row>
    <row r="14" spans="1:11" ht="16.5" thickTop="1" x14ac:dyDescent="0.2">
      <c r="A14" s="143" t="s">
        <v>42</v>
      </c>
      <c r="B14" s="144"/>
      <c r="C14" s="64"/>
      <c r="D14" s="65">
        <f>COUNTIF(D4:D13,"&lt;&gt;")</f>
        <v>0</v>
      </c>
      <c r="E14" s="65">
        <f t="shared" ref="E14:J14" si="0">COUNTIF(E4:E13,"&lt;&gt;")</f>
        <v>0</v>
      </c>
      <c r="F14" s="66">
        <f t="shared" si="0"/>
        <v>1</v>
      </c>
      <c r="G14" s="66">
        <f t="shared" si="0"/>
        <v>1</v>
      </c>
      <c r="H14" s="65">
        <f t="shared" si="0"/>
        <v>0</v>
      </c>
      <c r="I14" s="65">
        <f t="shared" si="0"/>
        <v>2</v>
      </c>
      <c r="J14" s="66">
        <f t="shared" si="0"/>
        <v>3</v>
      </c>
      <c r="K14" s="64"/>
    </row>
    <row r="15" spans="1:11" ht="16.5" thickBot="1" x14ac:dyDescent="0.25">
      <c r="A15" s="141" t="s">
        <v>110</v>
      </c>
      <c r="B15" s="142"/>
      <c r="C15" s="55"/>
      <c r="D15" s="4">
        <f>D14*D3</f>
        <v>0</v>
      </c>
      <c r="E15" s="4">
        <f t="shared" ref="E15:J15" si="1">E14*E3</f>
        <v>0</v>
      </c>
      <c r="F15" s="3">
        <f t="shared" si="1"/>
        <v>2</v>
      </c>
      <c r="G15" s="3">
        <f t="shared" si="1"/>
        <v>3</v>
      </c>
      <c r="H15" s="4">
        <f t="shared" si="1"/>
        <v>0</v>
      </c>
      <c r="I15" s="4">
        <f t="shared" si="1"/>
        <v>10</v>
      </c>
      <c r="J15" s="3">
        <f t="shared" si="1"/>
        <v>18</v>
      </c>
      <c r="K15" s="55"/>
    </row>
    <row r="16" spans="1:11" ht="13.5" thickTop="1" x14ac:dyDescent="0.2"/>
    <row r="17" spans="1:4" ht="15.75" x14ac:dyDescent="0.25">
      <c r="A17" s="42" t="s">
        <v>56</v>
      </c>
      <c r="B17" s="43"/>
      <c r="C17" s="43"/>
      <c r="D17" s="44">
        <f>SUM(D15:J15)</f>
        <v>33</v>
      </c>
    </row>
    <row r="18" spans="1:4" ht="15.75" x14ac:dyDescent="0.25">
      <c r="A18" s="45" t="s">
        <v>57</v>
      </c>
      <c r="B18" s="46"/>
      <c r="C18" s="46"/>
      <c r="D18" s="47">
        <f>ROUND(D17/A13,0)</f>
        <v>5</v>
      </c>
    </row>
  </sheetData>
  <mergeCells count="9">
    <mergeCell ref="A14:B14"/>
    <mergeCell ref="A15:B15"/>
    <mergeCell ref="A8:K8"/>
    <mergeCell ref="A2:B3"/>
    <mergeCell ref="A4:K4"/>
    <mergeCell ref="A11:K11"/>
    <mergeCell ref="C2:C3"/>
    <mergeCell ref="D2:J2"/>
    <mergeCell ref="K2:K3"/>
  </mergeCells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blackAndWhite="1" horizontalDpi="4294967293" r:id="rId1"/>
  <headerFooter alignWithMargins="0">
    <oddFooter>&amp;L© Mařík, M. a kol.: Metody oceňování podniku, Ekopress, 5. vydání, 2024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3BE39-4050-4722-ADED-85A0137E95AD}">
  <dimension ref="A1:K18"/>
  <sheetViews>
    <sheetView showGridLines="0" workbookViewId="0"/>
  </sheetViews>
  <sheetFormatPr defaultRowHeight="12.75" x14ac:dyDescent="0.2"/>
  <cols>
    <col min="1" max="1" width="3" customWidth="1"/>
    <col min="2" max="2" width="15.5703125" customWidth="1"/>
    <col min="3" max="3" width="10.7109375" customWidth="1"/>
    <col min="4" max="10" width="7.28515625" customWidth="1"/>
    <col min="11" max="11" width="10.7109375" customWidth="1"/>
  </cols>
  <sheetData>
    <row r="1" spans="1:11" ht="21.75" customHeight="1" thickBot="1" x14ac:dyDescent="0.25">
      <c r="A1" s="60" t="s">
        <v>99</v>
      </c>
    </row>
    <row r="2" spans="1:11" ht="23.25" customHeight="1" thickTop="1" thickBot="1" x14ac:dyDescent="0.25">
      <c r="A2" s="139" t="s">
        <v>0</v>
      </c>
      <c r="B2" s="140"/>
      <c r="C2" s="137" t="s">
        <v>22</v>
      </c>
      <c r="D2" s="134" t="s">
        <v>23</v>
      </c>
      <c r="E2" s="135"/>
      <c r="F2" s="135"/>
      <c r="G2" s="135"/>
      <c r="H2" s="135"/>
      <c r="I2" s="135"/>
      <c r="J2" s="136"/>
      <c r="K2" s="137" t="s">
        <v>24</v>
      </c>
    </row>
    <row r="3" spans="1:11" ht="17.25" thickTop="1" thickBot="1" x14ac:dyDescent="0.25">
      <c r="A3" s="141"/>
      <c r="B3" s="142"/>
      <c r="C3" s="138"/>
      <c r="D3" s="4">
        <v>0</v>
      </c>
      <c r="E3" s="4">
        <v>1</v>
      </c>
      <c r="F3" s="3">
        <v>2</v>
      </c>
      <c r="G3" s="3">
        <v>3</v>
      </c>
      <c r="H3" s="108">
        <v>4</v>
      </c>
      <c r="I3" s="4">
        <v>5</v>
      </c>
      <c r="J3" s="3">
        <v>6</v>
      </c>
      <c r="K3" s="138"/>
    </row>
    <row r="4" spans="1:11" ht="17.25" customHeight="1" thickTop="1" thickBot="1" x14ac:dyDescent="0.25">
      <c r="A4" s="145" t="s">
        <v>85</v>
      </c>
      <c r="B4" s="146"/>
      <c r="C4" s="146"/>
      <c r="D4" s="146"/>
      <c r="E4" s="146"/>
      <c r="F4" s="146"/>
      <c r="G4" s="146"/>
      <c r="H4" s="146"/>
      <c r="I4" s="146"/>
      <c r="J4" s="146"/>
      <c r="K4" s="147"/>
    </row>
    <row r="5" spans="1:11" ht="115.5" thickTop="1" x14ac:dyDescent="0.2">
      <c r="A5" s="67">
        <v>1</v>
      </c>
      <c r="B5" s="52" t="s">
        <v>100</v>
      </c>
      <c r="C5" s="36" t="s">
        <v>86</v>
      </c>
      <c r="D5" s="39"/>
      <c r="E5" s="39"/>
      <c r="F5" s="40"/>
      <c r="G5" s="40"/>
      <c r="H5" s="39"/>
      <c r="I5" s="39"/>
      <c r="J5" s="40"/>
      <c r="K5" s="36" t="s">
        <v>87</v>
      </c>
    </row>
    <row r="6" spans="1:11" ht="51" x14ac:dyDescent="0.2">
      <c r="A6" s="48">
        <v>2</v>
      </c>
      <c r="B6" s="34" t="s">
        <v>101</v>
      </c>
      <c r="C6" s="36" t="s">
        <v>88</v>
      </c>
      <c r="D6" s="39"/>
      <c r="E6" s="39"/>
      <c r="F6" s="40"/>
      <c r="G6" s="40"/>
      <c r="H6" s="39"/>
      <c r="I6" s="39"/>
      <c r="J6" s="40"/>
      <c r="K6" s="36" t="s">
        <v>89</v>
      </c>
    </row>
    <row r="7" spans="1:11" ht="114.75" x14ac:dyDescent="0.2">
      <c r="A7" s="48">
        <v>3</v>
      </c>
      <c r="B7" s="34" t="s">
        <v>102</v>
      </c>
      <c r="C7" s="36" t="s">
        <v>90</v>
      </c>
      <c r="D7" s="39"/>
      <c r="E7" s="39"/>
      <c r="F7" s="40"/>
      <c r="G7" s="40"/>
      <c r="H7" s="39"/>
      <c r="I7" s="39"/>
      <c r="J7" s="40"/>
      <c r="K7" s="36" t="s">
        <v>91</v>
      </c>
    </row>
    <row r="8" spans="1:11" ht="77.25" thickBot="1" x14ac:dyDescent="0.25">
      <c r="A8" s="53">
        <v>4</v>
      </c>
      <c r="B8" s="35" t="s">
        <v>103</v>
      </c>
      <c r="C8" s="37" t="s">
        <v>92</v>
      </c>
      <c r="D8" s="59"/>
      <c r="E8" s="59"/>
      <c r="F8" s="41"/>
      <c r="G8" s="41"/>
      <c r="H8" s="59"/>
      <c r="I8" s="59"/>
      <c r="J8" s="41"/>
      <c r="K8" s="37" t="s">
        <v>93</v>
      </c>
    </row>
    <row r="9" spans="1:11" ht="17.25" customHeight="1" thickTop="1" thickBot="1" x14ac:dyDescent="0.25">
      <c r="A9" s="145" t="s">
        <v>94</v>
      </c>
      <c r="B9" s="146"/>
      <c r="C9" s="146"/>
      <c r="D9" s="146"/>
      <c r="E9" s="146"/>
      <c r="F9" s="146"/>
      <c r="G9" s="146"/>
      <c r="H9" s="146"/>
      <c r="I9" s="146"/>
      <c r="J9" s="146"/>
      <c r="K9" s="147"/>
    </row>
    <row r="10" spans="1:11" ht="51.75" thickTop="1" x14ac:dyDescent="0.2">
      <c r="A10" s="67">
        <v>5</v>
      </c>
      <c r="B10" s="52" t="s">
        <v>104</v>
      </c>
      <c r="C10" s="36" t="s">
        <v>95</v>
      </c>
      <c r="D10" s="39"/>
      <c r="E10" s="39"/>
      <c r="F10" s="40"/>
      <c r="G10" s="40"/>
      <c r="H10" s="39"/>
      <c r="I10" s="39"/>
      <c r="J10" s="40"/>
      <c r="K10" s="36" t="s">
        <v>109</v>
      </c>
    </row>
    <row r="11" spans="1:11" ht="47.25" x14ac:dyDescent="0.2">
      <c r="A11" s="48">
        <v>6</v>
      </c>
      <c r="B11" s="34" t="s">
        <v>105</v>
      </c>
      <c r="C11" s="36" t="s">
        <v>96</v>
      </c>
      <c r="D11" s="39"/>
      <c r="E11" s="39"/>
      <c r="F11" s="40"/>
      <c r="G11" s="40"/>
      <c r="H11" s="39"/>
      <c r="I11" s="39"/>
      <c r="J11" s="40"/>
      <c r="K11" s="36" t="s">
        <v>91</v>
      </c>
    </row>
    <row r="12" spans="1:11" ht="89.25" x14ac:dyDescent="0.2">
      <c r="A12" s="48">
        <v>7</v>
      </c>
      <c r="B12" s="34" t="s">
        <v>106</v>
      </c>
      <c r="C12" s="36" t="s">
        <v>97</v>
      </c>
      <c r="D12" s="39"/>
      <c r="E12" s="39"/>
      <c r="F12" s="40"/>
      <c r="G12" s="40"/>
      <c r="H12" s="39"/>
      <c r="I12" s="39"/>
      <c r="J12" s="40"/>
      <c r="K12" s="36" t="s">
        <v>108</v>
      </c>
    </row>
    <row r="13" spans="1:11" ht="48" thickBot="1" x14ac:dyDescent="0.25">
      <c r="A13" s="53">
        <v>8</v>
      </c>
      <c r="B13" s="35" t="s">
        <v>107</v>
      </c>
      <c r="C13" s="37" t="s">
        <v>98</v>
      </c>
      <c r="D13" s="59"/>
      <c r="E13" s="59"/>
      <c r="F13" s="41"/>
      <c r="G13" s="41"/>
      <c r="H13" s="59"/>
      <c r="I13" s="59"/>
      <c r="J13" s="41"/>
      <c r="K13" s="37" t="s">
        <v>89</v>
      </c>
    </row>
    <row r="14" spans="1:11" ht="16.5" thickTop="1" x14ac:dyDescent="0.2">
      <c r="A14" s="143" t="s">
        <v>42</v>
      </c>
      <c r="B14" s="144"/>
      <c r="C14" s="64"/>
      <c r="D14" s="65">
        <f>COUNTIF(D4:D13,"&lt;&gt;")</f>
        <v>0</v>
      </c>
      <c r="E14" s="65">
        <f t="shared" ref="E14:J14" si="0">COUNTIF(E4:E13,"&lt;&gt;")</f>
        <v>0</v>
      </c>
      <c r="F14" s="66">
        <f t="shared" si="0"/>
        <v>0</v>
      </c>
      <c r="G14" s="66">
        <f t="shared" si="0"/>
        <v>0</v>
      </c>
      <c r="H14" s="65">
        <f t="shared" si="0"/>
        <v>0</v>
      </c>
      <c r="I14" s="65">
        <f t="shared" si="0"/>
        <v>0</v>
      </c>
      <c r="J14" s="66">
        <f t="shared" si="0"/>
        <v>0</v>
      </c>
      <c r="K14" s="64"/>
    </row>
    <row r="15" spans="1:11" ht="16.5" thickBot="1" x14ac:dyDescent="0.25">
      <c r="A15" s="141" t="s">
        <v>110</v>
      </c>
      <c r="B15" s="142"/>
      <c r="C15" s="55"/>
      <c r="D15" s="4">
        <f>D14*D3</f>
        <v>0</v>
      </c>
      <c r="E15" s="4">
        <f t="shared" ref="E15:J15" si="1">E14*E3</f>
        <v>0</v>
      </c>
      <c r="F15" s="3">
        <f t="shared" si="1"/>
        <v>0</v>
      </c>
      <c r="G15" s="3">
        <f t="shared" si="1"/>
        <v>0</v>
      </c>
      <c r="H15" s="4">
        <f t="shared" si="1"/>
        <v>0</v>
      </c>
      <c r="I15" s="4">
        <f t="shared" si="1"/>
        <v>0</v>
      </c>
      <c r="J15" s="3">
        <f t="shared" si="1"/>
        <v>0</v>
      </c>
      <c r="K15" s="55"/>
    </row>
    <row r="16" spans="1:11" ht="13.5" thickTop="1" x14ac:dyDescent="0.2"/>
    <row r="17" spans="1:4" ht="15.75" x14ac:dyDescent="0.25">
      <c r="A17" s="42" t="s">
        <v>56</v>
      </c>
      <c r="B17" s="43"/>
      <c r="C17" s="43"/>
      <c r="D17" s="44">
        <f>SUM(D15:J15)</f>
        <v>0</v>
      </c>
    </row>
    <row r="18" spans="1:4" ht="15.75" x14ac:dyDescent="0.25">
      <c r="A18" s="45" t="s">
        <v>57</v>
      </c>
      <c r="B18" s="46"/>
      <c r="C18" s="46"/>
      <c r="D18" s="47">
        <f>ROUND(D17/A13,0)</f>
        <v>0</v>
      </c>
    </row>
  </sheetData>
  <mergeCells count="8">
    <mergeCell ref="A14:B14"/>
    <mergeCell ref="A15:B15"/>
    <mergeCell ref="A4:K4"/>
    <mergeCell ref="A9:K9"/>
    <mergeCell ref="C2:C3"/>
    <mergeCell ref="D2:J2"/>
    <mergeCell ref="K2:K3"/>
    <mergeCell ref="A2:B3"/>
  </mergeCells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blackAndWhite="1" horizontalDpi="4294967293" r:id="rId1"/>
  <headerFooter alignWithMargins="0">
    <oddFooter>&amp;L© Mařík, M. a kol.: Metody oceňování podniku, Ekopress, 5. vydání, 2024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C6DE9-270D-41BC-B64B-E0D97EA4537B}">
  <dimension ref="A1:K14"/>
  <sheetViews>
    <sheetView showGridLines="0" workbookViewId="0"/>
  </sheetViews>
  <sheetFormatPr defaultRowHeight="12.75" x14ac:dyDescent="0.2"/>
  <cols>
    <col min="1" max="1" width="3" customWidth="1"/>
    <col min="2" max="2" width="15.5703125" customWidth="1"/>
    <col min="3" max="3" width="10.7109375" customWidth="1"/>
    <col min="4" max="10" width="7.28515625" customWidth="1"/>
    <col min="11" max="11" width="10.7109375" customWidth="1"/>
  </cols>
  <sheetData>
    <row r="1" spans="1:11" ht="21.75" customHeight="1" thickBot="1" x14ac:dyDescent="0.25">
      <c r="A1" s="60" t="s">
        <v>111</v>
      </c>
    </row>
    <row r="2" spans="1:11" ht="23.25" customHeight="1" thickTop="1" thickBot="1" x14ac:dyDescent="0.25">
      <c r="A2" s="139" t="s">
        <v>0</v>
      </c>
      <c r="B2" s="140"/>
      <c r="C2" s="137" t="s">
        <v>22</v>
      </c>
      <c r="D2" s="134" t="s">
        <v>23</v>
      </c>
      <c r="E2" s="135"/>
      <c r="F2" s="135"/>
      <c r="G2" s="135"/>
      <c r="H2" s="135"/>
      <c r="I2" s="135"/>
      <c r="J2" s="136"/>
      <c r="K2" s="137" t="s">
        <v>24</v>
      </c>
    </row>
    <row r="3" spans="1:11" ht="17.25" thickTop="1" thickBot="1" x14ac:dyDescent="0.25">
      <c r="A3" s="141"/>
      <c r="B3" s="142"/>
      <c r="C3" s="138"/>
      <c r="D3" s="4">
        <v>0</v>
      </c>
      <c r="E3" s="4">
        <v>1</v>
      </c>
      <c r="F3" s="3">
        <v>2</v>
      </c>
      <c r="G3" s="3">
        <v>3</v>
      </c>
      <c r="H3" s="108">
        <v>4</v>
      </c>
      <c r="I3" s="4">
        <v>5</v>
      </c>
      <c r="J3" s="3">
        <v>6</v>
      </c>
      <c r="K3" s="138"/>
    </row>
    <row r="4" spans="1:11" ht="102.75" thickTop="1" x14ac:dyDescent="0.2">
      <c r="A4" s="67">
        <v>1</v>
      </c>
      <c r="B4" s="34" t="s">
        <v>124</v>
      </c>
      <c r="C4" s="36" t="s">
        <v>120</v>
      </c>
      <c r="D4" s="118"/>
      <c r="E4" s="118"/>
      <c r="F4" s="119"/>
      <c r="G4" s="119"/>
      <c r="H4" s="120"/>
      <c r="I4" s="118" t="s">
        <v>17</v>
      </c>
      <c r="J4" s="119"/>
      <c r="K4" s="36" t="s">
        <v>112</v>
      </c>
    </row>
    <row r="5" spans="1:11" ht="63" x14ac:dyDescent="0.2">
      <c r="A5" s="49">
        <v>2</v>
      </c>
      <c r="B5" s="34" t="s">
        <v>125</v>
      </c>
      <c r="C5" s="36" t="s">
        <v>113</v>
      </c>
      <c r="D5" s="118"/>
      <c r="E5" s="118"/>
      <c r="F5" s="119"/>
      <c r="G5" s="119" t="s">
        <v>17</v>
      </c>
      <c r="H5" s="118"/>
      <c r="I5" s="118"/>
      <c r="J5" s="119"/>
      <c r="K5" s="36" t="s">
        <v>114</v>
      </c>
    </row>
    <row r="6" spans="1:11" ht="63" x14ac:dyDescent="0.2">
      <c r="A6" s="49">
        <v>3</v>
      </c>
      <c r="B6" s="34" t="s">
        <v>126</v>
      </c>
      <c r="C6" s="36" t="s">
        <v>121</v>
      </c>
      <c r="D6" s="118"/>
      <c r="E6" s="118"/>
      <c r="F6" s="119"/>
      <c r="G6" s="119" t="s">
        <v>17</v>
      </c>
      <c r="H6" s="118"/>
      <c r="I6" s="118"/>
      <c r="J6" s="119"/>
      <c r="K6" s="36" t="s">
        <v>115</v>
      </c>
    </row>
    <row r="7" spans="1:11" ht="63.75" x14ac:dyDescent="0.2">
      <c r="A7" s="49">
        <v>4</v>
      </c>
      <c r="B7" s="34" t="s">
        <v>127</v>
      </c>
      <c r="C7" s="36" t="s">
        <v>122</v>
      </c>
      <c r="D7" s="118"/>
      <c r="E7" s="118" t="s">
        <v>17</v>
      </c>
      <c r="F7" s="119"/>
      <c r="G7" s="119"/>
      <c r="H7" s="118"/>
      <c r="I7" s="118"/>
      <c r="J7" s="119"/>
      <c r="K7" s="36" t="s">
        <v>116</v>
      </c>
    </row>
    <row r="8" spans="1:11" ht="76.5" x14ac:dyDescent="0.2">
      <c r="A8" s="49">
        <v>5</v>
      </c>
      <c r="B8" s="34" t="s">
        <v>128</v>
      </c>
      <c r="C8" s="36" t="s">
        <v>117</v>
      </c>
      <c r="D8" s="118"/>
      <c r="E8" s="118" t="s">
        <v>17</v>
      </c>
      <c r="F8" s="119"/>
      <c r="G8" s="119"/>
      <c r="H8" s="118"/>
      <c r="I8" s="118"/>
      <c r="J8" s="119"/>
      <c r="K8" s="36" t="s">
        <v>118</v>
      </c>
    </row>
    <row r="9" spans="1:11" ht="90" thickBot="1" x14ac:dyDescent="0.25">
      <c r="A9" s="54">
        <v>6</v>
      </c>
      <c r="B9" s="38" t="s">
        <v>129</v>
      </c>
      <c r="C9" s="37" t="s">
        <v>123</v>
      </c>
      <c r="D9" s="121"/>
      <c r="E9" s="121"/>
      <c r="F9" s="122" t="s">
        <v>17</v>
      </c>
      <c r="G9" s="122"/>
      <c r="H9" s="121"/>
      <c r="I9" s="121"/>
      <c r="J9" s="122"/>
      <c r="K9" s="37" t="s">
        <v>119</v>
      </c>
    </row>
    <row r="10" spans="1:11" ht="16.5" thickTop="1" x14ac:dyDescent="0.2">
      <c r="A10" s="139" t="s">
        <v>42</v>
      </c>
      <c r="B10" s="140"/>
      <c r="C10" s="36"/>
      <c r="D10" s="65">
        <f>COUNTIF(D4:D9,"&lt;&gt;")</f>
        <v>0</v>
      </c>
      <c r="E10" s="65">
        <f t="shared" ref="E10:J10" si="0">COUNTIF(E4:E9,"&lt;&gt;")</f>
        <v>2</v>
      </c>
      <c r="F10" s="66">
        <f t="shared" si="0"/>
        <v>1</v>
      </c>
      <c r="G10" s="66">
        <f t="shared" si="0"/>
        <v>2</v>
      </c>
      <c r="H10" s="65">
        <f t="shared" si="0"/>
        <v>0</v>
      </c>
      <c r="I10" s="65">
        <f t="shared" si="0"/>
        <v>1</v>
      </c>
      <c r="J10" s="66">
        <f t="shared" si="0"/>
        <v>0</v>
      </c>
      <c r="K10" s="36"/>
    </row>
    <row r="11" spans="1:11" ht="16.5" thickBot="1" x14ac:dyDescent="0.25">
      <c r="A11" s="141" t="s">
        <v>110</v>
      </c>
      <c r="B11" s="142"/>
      <c r="C11" s="37"/>
      <c r="D11" s="4">
        <f>D10*D3</f>
        <v>0</v>
      </c>
      <c r="E11" s="4">
        <f t="shared" ref="E11:J11" si="1">E10*E3</f>
        <v>2</v>
      </c>
      <c r="F11" s="3">
        <f t="shared" si="1"/>
        <v>2</v>
      </c>
      <c r="G11" s="3">
        <f t="shared" si="1"/>
        <v>6</v>
      </c>
      <c r="H11" s="4">
        <f t="shared" si="1"/>
        <v>0</v>
      </c>
      <c r="I11" s="4">
        <f t="shared" si="1"/>
        <v>5</v>
      </c>
      <c r="J11" s="3">
        <f t="shared" si="1"/>
        <v>0</v>
      </c>
      <c r="K11" s="37"/>
    </row>
    <row r="12" spans="1:11" ht="13.5" thickTop="1" x14ac:dyDescent="0.2"/>
    <row r="13" spans="1:11" ht="15.75" x14ac:dyDescent="0.25">
      <c r="A13" s="42" t="s">
        <v>56</v>
      </c>
      <c r="B13" s="43"/>
      <c r="C13" s="43"/>
      <c r="D13" s="44">
        <f>SUM(D11:J11)</f>
        <v>15</v>
      </c>
    </row>
    <row r="14" spans="1:11" ht="15.75" x14ac:dyDescent="0.25">
      <c r="A14" s="45" t="s">
        <v>57</v>
      </c>
      <c r="B14" s="46"/>
      <c r="C14" s="46"/>
      <c r="D14" s="47">
        <f>ROUND(D13/A9,0)</f>
        <v>3</v>
      </c>
    </row>
  </sheetData>
  <mergeCells count="6">
    <mergeCell ref="K2:K3"/>
    <mergeCell ref="A2:B3"/>
    <mergeCell ref="A10:B10"/>
    <mergeCell ref="A11:B11"/>
    <mergeCell ref="C2:C3"/>
    <mergeCell ref="D2:J2"/>
  </mergeCells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blackAndWhite="1" horizontalDpi="4294967293" r:id="rId1"/>
  <headerFooter alignWithMargins="0">
    <oddFooter>&amp;L© Mařík, M. a kol.: Metody oceňování podniku, Ekopress, 5. vydání, 2024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6AF34-7A68-489F-9D33-C6169C87FA9F}">
  <dimension ref="A1:M22"/>
  <sheetViews>
    <sheetView showGridLines="0" workbookViewId="0"/>
  </sheetViews>
  <sheetFormatPr defaultRowHeight="12.75" x14ac:dyDescent="0.2"/>
  <cols>
    <col min="1" max="1" width="3.85546875" customWidth="1"/>
    <col min="2" max="2" width="4.140625" customWidth="1"/>
    <col min="3" max="3" width="13" customWidth="1"/>
    <col min="4" max="4" width="6.7109375" customWidth="1"/>
    <col min="5" max="11" width="6.5703125" customWidth="1"/>
    <col min="12" max="13" width="6.7109375" customWidth="1"/>
  </cols>
  <sheetData>
    <row r="1" spans="1:13" ht="21.75" customHeight="1" thickBot="1" x14ac:dyDescent="0.25">
      <c r="A1" s="60" t="s">
        <v>145</v>
      </c>
    </row>
    <row r="2" spans="1:13" ht="22.5" customHeight="1" thickTop="1" thickBot="1" x14ac:dyDescent="0.25">
      <c r="A2" s="139" t="s">
        <v>0</v>
      </c>
      <c r="B2" s="150"/>
      <c r="C2" s="140"/>
      <c r="D2" s="131" t="s">
        <v>1</v>
      </c>
      <c r="E2" s="134" t="s">
        <v>2</v>
      </c>
      <c r="F2" s="135"/>
      <c r="G2" s="135"/>
      <c r="H2" s="135"/>
      <c r="I2" s="135"/>
      <c r="J2" s="135"/>
      <c r="K2" s="136"/>
      <c r="L2" s="1" t="s">
        <v>4</v>
      </c>
      <c r="M2" s="1" t="s">
        <v>1</v>
      </c>
    </row>
    <row r="3" spans="1:13" ht="17.25" thickTop="1" thickBot="1" x14ac:dyDescent="0.25">
      <c r="A3" s="148"/>
      <c r="B3" s="149"/>
      <c r="C3" s="151"/>
      <c r="D3" s="132"/>
      <c r="E3" s="87" t="s">
        <v>5</v>
      </c>
      <c r="F3" s="7"/>
      <c r="G3" s="7"/>
      <c r="H3" s="32" t="s">
        <v>6</v>
      </c>
      <c r="I3" s="88"/>
      <c r="J3" s="88"/>
      <c r="K3" s="89" t="s">
        <v>146</v>
      </c>
      <c r="L3" s="31"/>
      <c r="M3" s="2" t="s">
        <v>3</v>
      </c>
    </row>
    <row r="4" spans="1:13" ht="17.25" thickTop="1" thickBot="1" x14ac:dyDescent="0.25">
      <c r="A4" s="141"/>
      <c r="B4" s="155"/>
      <c r="C4" s="142"/>
      <c r="D4" s="133"/>
      <c r="E4" s="4">
        <v>0</v>
      </c>
      <c r="F4" s="4">
        <v>1</v>
      </c>
      <c r="G4" s="5">
        <v>2</v>
      </c>
      <c r="H4" s="110">
        <v>3</v>
      </c>
      <c r="I4" s="8">
        <v>4</v>
      </c>
      <c r="J4" s="4">
        <v>5</v>
      </c>
      <c r="K4" s="3">
        <v>6</v>
      </c>
      <c r="L4" s="3"/>
      <c r="M4" s="3" t="s">
        <v>4</v>
      </c>
    </row>
    <row r="5" spans="1:13" ht="32.25" thickTop="1" x14ac:dyDescent="0.2">
      <c r="A5" s="152" t="s">
        <v>130</v>
      </c>
      <c r="B5" s="68">
        <v>1</v>
      </c>
      <c r="C5" s="52" t="s">
        <v>132</v>
      </c>
      <c r="D5" s="61">
        <v>3</v>
      </c>
      <c r="E5" s="10" t="str">
        <f t="shared" ref="E5:J17" si="0">IF(E$4=$L5,"x","")</f>
        <v>x</v>
      </c>
      <c r="F5" s="10" t="str">
        <f t="shared" si="0"/>
        <v/>
      </c>
      <c r="G5" s="11" t="str">
        <f t="shared" si="0"/>
        <v/>
      </c>
      <c r="H5" s="12" t="str">
        <f t="shared" si="0"/>
        <v/>
      </c>
      <c r="I5" s="13" t="str">
        <f t="shared" si="0"/>
        <v/>
      </c>
      <c r="J5" s="10" t="str">
        <f>IF(J$4=$L5,"x","")</f>
        <v/>
      </c>
      <c r="K5" s="14" t="str">
        <f t="shared" ref="K5:K17" si="1">IF(K$4=$L5,"x","")</f>
        <v/>
      </c>
      <c r="L5" s="61"/>
      <c r="M5" s="27">
        <f>D5*L5</f>
        <v>0</v>
      </c>
    </row>
    <row r="6" spans="1:13" ht="47.25" x14ac:dyDescent="0.2">
      <c r="A6" s="153"/>
      <c r="B6" s="69">
        <v>2</v>
      </c>
      <c r="C6" s="34" t="s">
        <v>133</v>
      </c>
      <c r="D6" s="62">
        <v>2</v>
      </c>
      <c r="E6" s="10" t="str">
        <f t="shared" si="0"/>
        <v>x</v>
      </c>
      <c r="F6" s="10" t="str">
        <f t="shared" si="0"/>
        <v/>
      </c>
      <c r="G6" s="15" t="str">
        <f t="shared" si="0"/>
        <v/>
      </c>
      <c r="H6" s="12" t="str">
        <f t="shared" si="0"/>
        <v/>
      </c>
      <c r="I6" s="16" t="str">
        <f t="shared" si="0"/>
        <v/>
      </c>
      <c r="J6" s="10" t="str">
        <f t="shared" si="0"/>
        <v/>
      </c>
      <c r="K6" s="14" t="str">
        <f t="shared" si="1"/>
        <v/>
      </c>
      <c r="L6" s="62"/>
      <c r="M6" s="28">
        <f t="shared" ref="M6:M17" si="2">D6*L6</f>
        <v>0</v>
      </c>
    </row>
    <row r="7" spans="1:13" ht="31.5" x14ac:dyDescent="0.2">
      <c r="A7" s="153"/>
      <c r="B7" s="69">
        <v>3</v>
      </c>
      <c r="C7" s="34" t="s">
        <v>134</v>
      </c>
      <c r="D7" s="62">
        <v>3</v>
      </c>
      <c r="E7" s="10" t="str">
        <f t="shared" si="0"/>
        <v>x</v>
      </c>
      <c r="F7" s="10" t="str">
        <f t="shared" si="0"/>
        <v/>
      </c>
      <c r="G7" s="15" t="str">
        <f t="shared" si="0"/>
        <v/>
      </c>
      <c r="H7" s="12" t="str">
        <f t="shared" si="0"/>
        <v/>
      </c>
      <c r="I7" s="16" t="str">
        <f t="shared" si="0"/>
        <v/>
      </c>
      <c r="J7" s="10" t="str">
        <f t="shared" si="0"/>
        <v/>
      </c>
      <c r="K7" s="14" t="str">
        <f t="shared" si="1"/>
        <v/>
      </c>
      <c r="L7" s="62"/>
      <c r="M7" s="28">
        <f t="shared" si="2"/>
        <v>0</v>
      </c>
    </row>
    <row r="8" spans="1:13" ht="31.5" x14ac:dyDescent="0.2">
      <c r="A8" s="153"/>
      <c r="B8" s="69">
        <v>4</v>
      </c>
      <c r="C8" s="34" t="s">
        <v>135</v>
      </c>
      <c r="D8" s="62">
        <v>2</v>
      </c>
      <c r="E8" s="10" t="str">
        <f t="shared" si="0"/>
        <v>x</v>
      </c>
      <c r="F8" s="10" t="str">
        <f t="shared" si="0"/>
        <v/>
      </c>
      <c r="G8" s="15" t="str">
        <f t="shared" si="0"/>
        <v/>
      </c>
      <c r="H8" s="12" t="str">
        <f t="shared" si="0"/>
        <v/>
      </c>
      <c r="I8" s="16" t="str">
        <f t="shared" si="0"/>
        <v/>
      </c>
      <c r="J8" s="10" t="str">
        <f t="shared" si="0"/>
        <v/>
      </c>
      <c r="K8" s="14" t="str">
        <f t="shared" si="1"/>
        <v/>
      </c>
      <c r="L8" s="62"/>
      <c r="M8" s="28">
        <f t="shared" si="2"/>
        <v>0</v>
      </c>
    </row>
    <row r="9" spans="1:13" ht="19.5" x14ac:dyDescent="0.2">
      <c r="A9" s="153"/>
      <c r="B9" s="69">
        <v>5</v>
      </c>
      <c r="C9" s="34" t="s">
        <v>136</v>
      </c>
      <c r="D9" s="62">
        <v>1</v>
      </c>
      <c r="E9" s="10" t="str">
        <f t="shared" si="0"/>
        <v>x</v>
      </c>
      <c r="F9" s="10" t="str">
        <f t="shared" si="0"/>
        <v/>
      </c>
      <c r="G9" s="15" t="str">
        <f t="shared" si="0"/>
        <v/>
      </c>
      <c r="H9" s="12" t="str">
        <f t="shared" si="0"/>
        <v/>
      </c>
      <c r="I9" s="16" t="str">
        <f t="shared" si="0"/>
        <v/>
      </c>
      <c r="J9" s="10" t="str">
        <f t="shared" si="0"/>
        <v/>
      </c>
      <c r="K9" s="14" t="str">
        <f t="shared" si="1"/>
        <v/>
      </c>
      <c r="L9" s="62"/>
      <c r="M9" s="28">
        <f t="shared" si="2"/>
        <v>0</v>
      </c>
    </row>
    <row r="10" spans="1:13" ht="31.5" x14ac:dyDescent="0.2">
      <c r="A10" s="153"/>
      <c r="B10" s="69">
        <v>6</v>
      </c>
      <c r="C10" s="34" t="s">
        <v>137</v>
      </c>
      <c r="D10" s="62">
        <v>1</v>
      </c>
      <c r="E10" s="10" t="str">
        <f t="shared" si="0"/>
        <v>x</v>
      </c>
      <c r="F10" s="10" t="str">
        <f t="shared" si="0"/>
        <v/>
      </c>
      <c r="G10" s="15" t="str">
        <f t="shared" si="0"/>
        <v/>
      </c>
      <c r="H10" s="12" t="str">
        <f t="shared" si="0"/>
        <v/>
      </c>
      <c r="I10" s="16" t="str">
        <f t="shared" si="0"/>
        <v/>
      </c>
      <c r="J10" s="10" t="str">
        <f t="shared" si="0"/>
        <v/>
      </c>
      <c r="K10" s="14" t="str">
        <f t="shared" si="1"/>
        <v/>
      </c>
      <c r="L10" s="62"/>
      <c r="M10" s="28">
        <f t="shared" si="2"/>
        <v>0</v>
      </c>
    </row>
    <row r="11" spans="1:13" ht="19.5" x14ac:dyDescent="0.2">
      <c r="A11" s="153"/>
      <c r="B11" s="69">
        <v>7</v>
      </c>
      <c r="C11" s="34" t="s">
        <v>138</v>
      </c>
      <c r="D11" s="62">
        <v>1</v>
      </c>
      <c r="E11" s="10" t="str">
        <f t="shared" si="0"/>
        <v>x</v>
      </c>
      <c r="F11" s="10" t="str">
        <f t="shared" si="0"/>
        <v/>
      </c>
      <c r="G11" s="15" t="str">
        <f t="shared" si="0"/>
        <v/>
      </c>
      <c r="H11" s="12" t="str">
        <f t="shared" si="0"/>
        <v/>
      </c>
      <c r="I11" s="16" t="str">
        <f t="shared" si="0"/>
        <v/>
      </c>
      <c r="J11" s="10" t="str">
        <f t="shared" si="0"/>
        <v/>
      </c>
      <c r="K11" s="14" t="str">
        <f t="shared" si="1"/>
        <v/>
      </c>
      <c r="L11" s="62"/>
      <c r="M11" s="28">
        <f t="shared" si="2"/>
        <v>0</v>
      </c>
    </row>
    <row r="12" spans="1:13" ht="32.25" thickBot="1" x14ac:dyDescent="0.25">
      <c r="A12" s="153"/>
      <c r="B12" s="71">
        <v>8</v>
      </c>
      <c r="C12" s="38" t="s">
        <v>139</v>
      </c>
      <c r="D12" s="63">
        <v>1</v>
      </c>
      <c r="E12" s="72" t="str">
        <f t="shared" si="0"/>
        <v>x</v>
      </c>
      <c r="F12" s="72" t="str">
        <f t="shared" si="0"/>
        <v/>
      </c>
      <c r="G12" s="73" t="str">
        <f t="shared" si="0"/>
        <v/>
      </c>
      <c r="H12" s="74" t="str">
        <f t="shared" si="0"/>
        <v/>
      </c>
      <c r="I12" s="75" t="str">
        <f t="shared" si="0"/>
        <v/>
      </c>
      <c r="J12" s="72" t="str">
        <f t="shared" si="0"/>
        <v/>
      </c>
      <c r="K12" s="76" t="str">
        <f t="shared" si="1"/>
        <v/>
      </c>
      <c r="L12" s="63"/>
      <c r="M12" s="29">
        <f t="shared" si="2"/>
        <v>0</v>
      </c>
    </row>
    <row r="13" spans="1:13" ht="32.25" thickTop="1" x14ac:dyDescent="0.2">
      <c r="A13" s="152" t="s">
        <v>131</v>
      </c>
      <c r="B13" s="68">
        <v>9</v>
      </c>
      <c r="C13" s="52" t="s">
        <v>140</v>
      </c>
      <c r="D13" s="61">
        <v>3</v>
      </c>
      <c r="E13" s="77" t="str">
        <f t="shared" si="0"/>
        <v/>
      </c>
      <c r="F13" s="77" t="str">
        <f t="shared" si="0"/>
        <v/>
      </c>
      <c r="G13" s="11" t="str">
        <f t="shared" si="0"/>
        <v/>
      </c>
      <c r="H13" s="78" t="str">
        <f t="shared" si="0"/>
        <v/>
      </c>
      <c r="I13" s="13" t="str">
        <f t="shared" si="0"/>
        <v/>
      </c>
      <c r="J13" s="77" t="str">
        <f t="shared" si="0"/>
        <v>x</v>
      </c>
      <c r="K13" s="79" t="str">
        <f t="shared" si="1"/>
        <v/>
      </c>
      <c r="L13" s="27">
        <f>Management!D18</f>
        <v>5</v>
      </c>
      <c r="M13" s="27">
        <f t="shared" si="2"/>
        <v>15</v>
      </c>
    </row>
    <row r="14" spans="1:13" ht="31.5" x14ac:dyDescent="0.2">
      <c r="A14" s="153"/>
      <c r="B14" s="69">
        <v>10</v>
      </c>
      <c r="C14" s="34" t="s">
        <v>141</v>
      </c>
      <c r="D14" s="62">
        <v>1</v>
      </c>
      <c r="E14" s="10" t="str">
        <f t="shared" si="0"/>
        <v/>
      </c>
      <c r="F14" s="10" t="str">
        <f t="shared" si="0"/>
        <v/>
      </c>
      <c r="G14" s="15" t="str">
        <f t="shared" si="0"/>
        <v/>
      </c>
      <c r="H14" s="12" t="str">
        <f t="shared" si="0"/>
        <v/>
      </c>
      <c r="I14" s="16" t="str">
        <f t="shared" si="0"/>
        <v/>
      </c>
      <c r="J14" s="10" t="str">
        <f t="shared" si="0"/>
        <v>x</v>
      </c>
      <c r="K14" s="14" t="str">
        <f t="shared" si="1"/>
        <v/>
      </c>
      <c r="L14" s="28">
        <f>Personál!D18</f>
        <v>5</v>
      </c>
      <c r="M14" s="28">
        <f t="shared" si="2"/>
        <v>5</v>
      </c>
    </row>
    <row r="15" spans="1:13" ht="31.5" x14ac:dyDescent="0.2">
      <c r="A15" s="153"/>
      <c r="B15" s="69">
        <v>11</v>
      </c>
      <c r="C15" s="34" t="s">
        <v>142</v>
      </c>
      <c r="D15" s="62">
        <v>1</v>
      </c>
      <c r="E15" s="10" t="str">
        <f t="shared" si="0"/>
        <v>x</v>
      </c>
      <c r="F15" s="10" t="str">
        <f t="shared" si="0"/>
        <v/>
      </c>
      <c r="G15" s="15" t="str">
        <f t="shared" si="0"/>
        <v/>
      </c>
      <c r="H15" s="12" t="str">
        <f t="shared" si="0"/>
        <v/>
      </c>
      <c r="I15" s="16" t="str">
        <f t="shared" si="0"/>
        <v/>
      </c>
      <c r="J15" s="10" t="str">
        <f t="shared" si="0"/>
        <v/>
      </c>
      <c r="K15" s="14" t="str">
        <f t="shared" si="1"/>
        <v/>
      </c>
      <c r="L15" s="28">
        <f>Výzkum!D18</f>
        <v>0</v>
      </c>
      <c r="M15" s="28">
        <f t="shared" si="2"/>
        <v>0</v>
      </c>
    </row>
    <row r="16" spans="1:13" ht="31.5" x14ac:dyDescent="0.2">
      <c r="A16" s="153"/>
      <c r="B16" s="69">
        <v>12</v>
      </c>
      <c r="C16" s="34" t="s">
        <v>143</v>
      </c>
      <c r="D16" s="62">
        <v>2</v>
      </c>
      <c r="E16" s="10" t="str">
        <f t="shared" si="0"/>
        <v/>
      </c>
      <c r="F16" s="10" t="str">
        <f t="shared" si="0"/>
        <v/>
      </c>
      <c r="G16" s="15" t="str">
        <f t="shared" si="0"/>
        <v/>
      </c>
      <c r="H16" s="12" t="str">
        <f t="shared" si="0"/>
        <v>x</v>
      </c>
      <c r="I16" s="16" t="str">
        <f t="shared" si="0"/>
        <v/>
      </c>
      <c r="J16" s="10" t="str">
        <f t="shared" si="0"/>
        <v/>
      </c>
      <c r="K16" s="14" t="str">
        <f t="shared" si="1"/>
        <v/>
      </c>
      <c r="L16" s="28">
        <f>Investice!D14</f>
        <v>3</v>
      </c>
      <c r="M16" s="28">
        <f t="shared" si="2"/>
        <v>6</v>
      </c>
    </row>
    <row r="17" spans="1:13" ht="32.25" thickBot="1" x14ac:dyDescent="0.25">
      <c r="A17" s="154"/>
      <c r="B17" s="70">
        <v>13</v>
      </c>
      <c r="C17" s="35" t="s">
        <v>144</v>
      </c>
      <c r="D17" s="62">
        <v>1</v>
      </c>
      <c r="E17" s="81" t="str">
        <f t="shared" si="0"/>
        <v>x</v>
      </c>
      <c r="F17" s="81" t="str">
        <f t="shared" si="0"/>
        <v/>
      </c>
      <c r="G17" s="82" t="str">
        <f t="shared" si="0"/>
        <v/>
      </c>
      <c r="H17" s="83" t="str">
        <f t="shared" si="0"/>
        <v/>
      </c>
      <c r="I17" s="84" t="str">
        <f t="shared" si="0"/>
        <v/>
      </c>
      <c r="J17" s="81" t="str">
        <f t="shared" si="0"/>
        <v/>
      </c>
      <c r="K17" s="85" t="str">
        <f t="shared" si="1"/>
        <v/>
      </c>
      <c r="L17" s="86"/>
      <c r="M17" s="80">
        <f t="shared" si="2"/>
        <v>0</v>
      </c>
    </row>
    <row r="18" spans="1:13" ht="17.25" thickTop="1" thickBot="1" x14ac:dyDescent="0.25">
      <c r="A18" s="145" t="s">
        <v>16</v>
      </c>
      <c r="B18" s="146"/>
      <c r="C18" s="147"/>
      <c r="D18" s="30">
        <f>SUM(D5:D17)</f>
        <v>22</v>
      </c>
      <c r="E18" s="25"/>
      <c r="F18" s="25"/>
      <c r="G18" s="17"/>
      <c r="H18" s="18"/>
      <c r="I18" s="19"/>
      <c r="J18" s="25"/>
      <c r="K18" s="26"/>
      <c r="L18" s="30"/>
      <c r="M18" s="30">
        <f>SUM(M5:M17)</f>
        <v>26</v>
      </c>
    </row>
    <row r="19" spans="1:13" ht="17.25" customHeight="1" thickTop="1" x14ac:dyDescent="0.2"/>
    <row r="20" spans="1:13" ht="15.75" x14ac:dyDescent="0.25">
      <c r="A20" s="33" t="s">
        <v>18</v>
      </c>
      <c r="B20" s="100"/>
      <c r="C20" s="100"/>
      <c r="D20" s="101">
        <f>D18*K4</f>
        <v>132</v>
      </c>
    </row>
    <row r="21" spans="1:13" ht="15.75" x14ac:dyDescent="0.25">
      <c r="A21" s="102" t="s">
        <v>19</v>
      </c>
      <c r="B21" s="103"/>
      <c r="C21" s="103"/>
      <c r="D21" s="104">
        <f>M18</f>
        <v>26</v>
      </c>
    </row>
    <row r="22" spans="1:13" ht="15.75" x14ac:dyDescent="0.25">
      <c r="A22" s="105" t="s">
        <v>20</v>
      </c>
      <c r="B22" s="106"/>
      <c r="C22" s="106"/>
      <c r="D22" s="107">
        <f>D21/D20</f>
        <v>0.19696969696969696</v>
      </c>
    </row>
  </sheetData>
  <mergeCells count="6">
    <mergeCell ref="A13:A17"/>
    <mergeCell ref="A18:C18"/>
    <mergeCell ref="D2:D4"/>
    <mergeCell ref="E2:K2"/>
    <mergeCell ref="A2:C4"/>
    <mergeCell ref="A5:A12"/>
  </mergeCells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blackAndWhite="1" horizontalDpi="4294967293" r:id="rId1"/>
  <headerFooter alignWithMargins="0">
    <oddFooter>&amp;L© Mařík, M. a kol.: Metody oceňování podniku, Ekopress, 5. vydání, 2024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5F1BC-33F9-46F9-BE42-3058C261080F}">
  <dimension ref="A1:M25"/>
  <sheetViews>
    <sheetView showGridLines="0" workbookViewId="0"/>
  </sheetViews>
  <sheetFormatPr defaultRowHeight="12.75" x14ac:dyDescent="0.2"/>
  <cols>
    <col min="1" max="1" width="3.85546875" customWidth="1"/>
    <col min="2" max="2" width="4.140625" customWidth="1"/>
    <col min="3" max="3" width="13" customWidth="1"/>
    <col min="4" max="4" width="6.7109375" customWidth="1"/>
    <col min="5" max="11" width="6.5703125" customWidth="1"/>
    <col min="12" max="13" width="6.7109375" customWidth="1"/>
  </cols>
  <sheetData>
    <row r="1" spans="1:13" ht="21.75" customHeight="1" thickBot="1" x14ac:dyDescent="0.25">
      <c r="A1" s="60" t="s">
        <v>147</v>
      </c>
    </row>
    <row r="2" spans="1:13" ht="22.5" customHeight="1" thickTop="1" thickBot="1" x14ac:dyDescent="0.25">
      <c r="A2" s="139" t="s">
        <v>0</v>
      </c>
      <c r="B2" s="150"/>
      <c r="C2" s="140"/>
      <c r="D2" s="131" t="s">
        <v>1</v>
      </c>
      <c r="E2" s="134" t="s">
        <v>2</v>
      </c>
      <c r="F2" s="135"/>
      <c r="G2" s="135"/>
      <c r="H2" s="135"/>
      <c r="I2" s="135"/>
      <c r="J2" s="135"/>
      <c r="K2" s="136"/>
      <c r="L2" s="1" t="s">
        <v>4</v>
      </c>
      <c r="M2" s="1" t="s">
        <v>1</v>
      </c>
    </row>
    <row r="3" spans="1:13" ht="17.25" thickTop="1" thickBot="1" x14ac:dyDescent="0.25">
      <c r="A3" s="148"/>
      <c r="B3" s="149"/>
      <c r="C3" s="151"/>
      <c r="D3" s="132"/>
      <c r="E3" s="87" t="s">
        <v>5</v>
      </c>
      <c r="F3" s="7"/>
      <c r="G3" s="7"/>
      <c r="H3" s="32" t="s">
        <v>6</v>
      </c>
      <c r="I3" s="88"/>
      <c r="J3" s="88"/>
      <c r="K3" s="89" t="s">
        <v>146</v>
      </c>
      <c r="L3" s="31"/>
      <c r="M3" s="2" t="s">
        <v>3</v>
      </c>
    </row>
    <row r="4" spans="1:13" ht="17.25" thickTop="1" thickBot="1" x14ac:dyDescent="0.25">
      <c r="A4" s="141"/>
      <c r="B4" s="155"/>
      <c r="C4" s="142"/>
      <c r="D4" s="133"/>
      <c r="E4" s="4">
        <v>0</v>
      </c>
      <c r="F4" s="4">
        <v>1</v>
      </c>
      <c r="G4" s="5">
        <v>2</v>
      </c>
      <c r="H4" s="110">
        <v>3</v>
      </c>
      <c r="I4" s="8">
        <v>4</v>
      </c>
      <c r="J4" s="4">
        <v>5</v>
      </c>
      <c r="K4" s="3">
        <v>6</v>
      </c>
      <c r="L4" s="3"/>
      <c r="M4" s="3" t="s">
        <v>4</v>
      </c>
    </row>
    <row r="5" spans="1:13" ht="32.25" thickTop="1" x14ac:dyDescent="0.2">
      <c r="A5" s="152" t="s">
        <v>130</v>
      </c>
      <c r="B5" s="68">
        <v>1</v>
      </c>
      <c r="C5" s="52" t="s">
        <v>134</v>
      </c>
      <c r="D5" s="61">
        <v>3</v>
      </c>
      <c r="E5" s="10" t="str">
        <f t="shared" ref="E5:K20" si="0">IF(E$4=$L5,"x","")</f>
        <v/>
      </c>
      <c r="F5" s="10" t="str">
        <f t="shared" si="0"/>
        <v/>
      </c>
      <c r="G5" s="11" t="str">
        <f t="shared" si="0"/>
        <v>x</v>
      </c>
      <c r="H5" s="12" t="str">
        <f t="shared" si="0"/>
        <v/>
      </c>
      <c r="I5" s="13" t="str">
        <f t="shared" si="0"/>
        <v/>
      </c>
      <c r="J5" s="10" t="str">
        <f t="shared" si="0"/>
        <v/>
      </c>
      <c r="K5" s="14" t="str">
        <f t="shared" si="0"/>
        <v/>
      </c>
      <c r="L5" s="61">
        <v>2</v>
      </c>
      <c r="M5" s="27">
        <f t="shared" ref="M5:M20" si="1">D5*L5</f>
        <v>6</v>
      </c>
    </row>
    <row r="6" spans="1:13" ht="31.5" x14ac:dyDescent="0.2">
      <c r="A6" s="153"/>
      <c r="B6" s="69">
        <v>2</v>
      </c>
      <c r="C6" s="34" t="s">
        <v>148</v>
      </c>
      <c r="D6" s="62">
        <v>1</v>
      </c>
      <c r="E6" s="10" t="str">
        <f t="shared" si="0"/>
        <v/>
      </c>
      <c r="F6" s="10" t="str">
        <f t="shared" si="0"/>
        <v/>
      </c>
      <c r="G6" s="15" t="str">
        <f t="shared" si="0"/>
        <v/>
      </c>
      <c r="H6" s="12" t="str">
        <f t="shared" si="0"/>
        <v/>
      </c>
      <c r="I6" s="16" t="str">
        <f t="shared" si="0"/>
        <v>x</v>
      </c>
      <c r="J6" s="10" t="str">
        <f t="shared" si="0"/>
        <v/>
      </c>
      <c r="K6" s="14" t="str">
        <f t="shared" si="0"/>
        <v/>
      </c>
      <c r="L6" s="62">
        <v>4</v>
      </c>
      <c r="M6" s="28">
        <f t="shared" si="1"/>
        <v>4</v>
      </c>
    </row>
    <row r="7" spans="1:13" ht="31.5" x14ac:dyDescent="0.2">
      <c r="A7" s="153"/>
      <c r="B7" s="69">
        <v>3</v>
      </c>
      <c r="C7" s="34" t="s">
        <v>149</v>
      </c>
      <c r="D7" s="62">
        <v>1</v>
      </c>
      <c r="E7" s="10" t="str">
        <f t="shared" si="0"/>
        <v/>
      </c>
      <c r="F7" s="10" t="str">
        <f t="shared" si="0"/>
        <v/>
      </c>
      <c r="G7" s="15" t="str">
        <f t="shared" si="0"/>
        <v/>
      </c>
      <c r="H7" s="12" t="str">
        <f t="shared" si="0"/>
        <v/>
      </c>
      <c r="I7" s="16" t="str">
        <f t="shared" si="0"/>
        <v>x</v>
      </c>
      <c r="J7" s="10" t="str">
        <f t="shared" si="0"/>
        <v/>
      </c>
      <c r="K7" s="14" t="str">
        <f t="shared" si="0"/>
        <v/>
      </c>
      <c r="L7" s="62">
        <v>4</v>
      </c>
      <c r="M7" s="28">
        <f t="shared" si="1"/>
        <v>4</v>
      </c>
    </row>
    <row r="8" spans="1:13" ht="19.5" x14ac:dyDescent="0.2">
      <c r="A8" s="153"/>
      <c r="B8" s="69">
        <v>4</v>
      </c>
      <c r="C8" s="34" t="s">
        <v>150</v>
      </c>
      <c r="D8" s="62">
        <v>2</v>
      </c>
      <c r="E8" s="10" t="str">
        <f t="shared" si="0"/>
        <v/>
      </c>
      <c r="F8" s="10" t="str">
        <f t="shared" si="0"/>
        <v/>
      </c>
      <c r="G8" s="15" t="str">
        <f t="shared" si="0"/>
        <v/>
      </c>
      <c r="H8" s="12" t="str">
        <f t="shared" si="0"/>
        <v/>
      </c>
      <c r="I8" s="16" t="str">
        <f t="shared" si="0"/>
        <v/>
      </c>
      <c r="J8" s="10" t="str">
        <f t="shared" si="0"/>
        <v>x</v>
      </c>
      <c r="K8" s="14" t="str">
        <f t="shared" si="0"/>
        <v/>
      </c>
      <c r="L8" s="62">
        <v>5</v>
      </c>
      <c r="M8" s="28">
        <f t="shared" si="1"/>
        <v>10</v>
      </c>
    </row>
    <row r="9" spans="1:13" ht="31.5" x14ac:dyDescent="0.2">
      <c r="A9" s="153"/>
      <c r="B9" s="69">
        <v>5</v>
      </c>
      <c r="C9" s="34" t="s">
        <v>171</v>
      </c>
      <c r="D9" s="62">
        <v>1</v>
      </c>
      <c r="E9" s="10" t="str">
        <f t="shared" si="0"/>
        <v/>
      </c>
      <c r="F9" s="10" t="str">
        <f t="shared" si="0"/>
        <v/>
      </c>
      <c r="G9" s="15" t="str">
        <f t="shared" si="0"/>
        <v/>
      </c>
      <c r="H9" s="12" t="str">
        <f t="shared" si="0"/>
        <v/>
      </c>
      <c r="I9" s="16" t="str">
        <f t="shared" si="0"/>
        <v/>
      </c>
      <c r="J9" s="10" t="str">
        <f t="shared" si="0"/>
        <v>x</v>
      </c>
      <c r="K9" s="14" t="str">
        <f t="shared" si="0"/>
        <v/>
      </c>
      <c r="L9" s="62">
        <v>5</v>
      </c>
      <c r="M9" s="28">
        <f t="shared" si="1"/>
        <v>5</v>
      </c>
    </row>
    <row r="10" spans="1:13" ht="47.25" x14ac:dyDescent="0.2">
      <c r="A10" s="153"/>
      <c r="B10" s="69">
        <v>6</v>
      </c>
      <c r="C10" s="34" t="s">
        <v>151</v>
      </c>
      <c r="D10" s="62">
        <v>2</v>
      </c>
      <c r="E10" s="10" t="str">
        <f t="shared" si="0"/>
        <v/>
      </c>
      <c r="F10" s="10" t="str">
        <f t="shared" si="0"/>
        <v/>
      </c>
      <c r="G10" s="15" t="str">
        <f t="shared" si="0"/>
        <v>x</v>
      </c>
      <c r="H10" s="12" t="str">
        <f t="shared" si="0"/>
        <v/>
      </c>
      <c r="I10" s="16" t="str">
        <f t="shared" si="0"/>
        <v/>
      </c>
      <c r="J10" s="10" t="str">
        <f t="shared" si="0"/>
        <v/>
      </c>
      <c r="K10" s="14" t="str">
        <f t="shared" si="0"/>
        <v/>
      </c>
      <c r="L10" s="62">
        <v>2</v>
      </c>
      <c r="M10" s="28">
        <f t="shared" si="1"/>
        <v>4</v>
      </c>
    </row>
    <row r="11" spans="1:13" ht="47.25" x14ac:dyDescent="0.2">
      <c r="A11" s="153"/>
      <c r="B11" s="69">
        <v>7</v>
      </c>
      <c r="C11" s="34" t="s">
        <v>152</v>
      </c>
      <c r="D11" s="62">
        <v>1</v>
      </c>
      <c r="E11" s="10" t="str">
        <f t="shared" si="0"/>
        <v/>
      </c>
      <c r="F11" s="10" t="str">
        <f t="shared" si="0"/>
        <v/>
      </c>
      <c r="G11" s="15" t="str">
        <f t="shared" si="0"/>
        <v/>
      </c>
      <c r="H11" s="12" t="str">
        <f t="shared" si="0"/>
        <v>x</v>
      </c>
      <c r="I11" s="16" t="str">
        <f t="shared" si="0"/>
        <v/>
      </c>
      <c r="J11" s="10" t="str">
        <f t="shared" si="0"/>
        <v/>
      </c>
      <c r="K11" s="14" t="str">
        <f t="shared" si="0"/>
        <v/>
      </c>
      <c r="L11" s="62">
        <v>3</v>
      </c>
      <c r="M11" s="28">
        <f t="shared" si="1"/>
        <v>3</v>
      </c>
    </row>
    <row r="12" spans="1:13" ht="63" x14ac:dyDescent="0.2">
      <c r="A12" s="153"/>
      <c r="B12" s="69">
        <v>8</v>
      </c>
      <c r="C12" s="34" t="s">
        <v>153</v>
      </c>
      <c r="D12" s="62">
        <v>1</v>
      </c>
      <c r="E12" s="10" t="str">
        <f t="shared" si="0"/>
        <v/>
      </c>
      <c r="F12" s="10" t="str">
        <f t="shared" si="0"/>
        <v/>
      </c>
      <c r="G12" s="15" t="str">
        <f t="shared" si="0"/>
        <v/>
      </c>
      <c r="H12" s="12" t="str">
        <f t="shared" si="0"/>
        <v>x</v>
      </c>
      <c r="I12" s="16" t="str">
        <f t="shared" si="0"/>
        <v/>
      </c>
      <c r="J12" s="10" t="str">
        <f t="shared" si="0"/>
        <v/>
      </c>
      <c r="K12" s="14" t="str">
        <f t="shared" si="0"/>
        <v/>
      </c>
      <c r="L12" s="62">
        <v>3</v>
      </c>
      <c r="M12" s="28">
        <f t="shared" si="1"/>
        <v>3</v>
      </c>
    </row>
    <row r="13" spans="1:13" ht="31.5" x14ac:dyDescent="0.2">
      <c r="A13" s="153"/>
      <c r="B13" s="69">
        <v>9</v>
      </c>
      <c r="C13" s="34" t="s">
        <v>154</v>
      </c>
      <c r="D13" s="62">
        <v>1</v>
      </c>
      <c r="E13" s="10" t="str">
        <f t="shared" si="0"/>
        <v/>
      </c>
      <c r="F13" s="10" t="str">
        <f t="shared" si="0"/>
        <v/>
      </c>
      <c r="G13" s="15" t="str">
        <f t="shared" si="0"/>
        <v/>
      </c>
      <c r="H13" s="12" t="str">
        <f t="shared" si="0"/>
        <v/>
      </c>
      <c r="I13" s="16" t="str">
        <f t="shared" si="0"/>
        <v/>
      </c>
      <c r="J13" s="10" t="str">
        <f t="shared" si="0"/>
        <v>x</v>
      </c>
      <c r="K13" s="14" t="str">
        <f t="shared" si="0"/>
        <v/>
      </c>
      <c r="L13" s="62">
        <v>5</v>
      </c>
      <c r="M13" s="28">
        <f t="shared" si="1"/>
        <v>5</v>
      </c>
    </row>
    <row r="14" spans="1:13" ht="31.5" x14ac:dyDescent="0.2">
      <c r="A14" s="153"/>
      <c r="B14" s="69">
        <v>10</v>
      </c>
      <c r="C14" s="34" t="s">
        <v>155</v>
      </c>
      <c r="D14" s="62">
        <v>2</v>
      </c>
      <c r="E14" s="10" t="str">
        <f t="shared" si="0"/>
        <v/>
      </c>
      <c r="F14" s="10" t="str">
        <f t="shared" si="0"/>
        <v/>
      </c>
      <c r="G14" s="15" t="str">
        <f t="shared" si="0"/>
        <v/>
      </c>
      <c r="H14" s="12" t="str">
        <f t="shared" si="0"/>
        <v>x</v>
      </c>
      <c r="I14" s="16" t="str">
        <f t="shared" si="0"/>
        <v/>
      </c>
      <c r="J14" s="10" t="str">
        <f t="shared" si="0"/>
        <v/>
      </c>
      <c r="K14" s="14" t="str">
        <f t="shared" si="0"/>
        <v/>
      </c>
      <c r="L14" s="62">
        <v>3</v>
      </c>
      <c r="M14" s="28">
        <f t="shared" si="1"/>
        <v>6</v>
      </c>
    </row>
    <row r="15" spans="1:13" ht="20.25" thickBot="1" x14ac:dyDescent="0.25">
      <c r="A15" s="153"/>
      <c r="B15" s="69">
        <v>11</v>
      </c>
      <c r="C15" s="38" t="s">
        <v>138</v>
      </c>
      <c r="D15" s="63">
        <v>1</v>
      </c>
      <c r="E15" s="72" t="str">
        <f t="shared" si="0"/>
        <v/>
      </c>
      <c r="F15" s="72" t="str">
        <f t="shared" si="0"/>
        <v/>
      </c>
      <c r="G15" s="73" t="str">
        <f t="shared" si="0"/>
        <v/>
      </c>
      <c r="H15" s="74" t="str">
        <f t="shared" si="0"/>
        <v/>
      </c>
      <c r="I15" s="75" t="str">
        <f t="shared" si="0"/>
        <v/>
      </c>
      <c r="J15" s="72" t="str">
        <f t="shared" si="0"/>
        <v>x</v>
      </c>
      <c r="K15" s="76" t="str">
        <f t="shared" si="0"/>
        <v/>
      </c>
      <c r="L15" s="63">
        <v>5</v>
      </c>
      <c r="M15" s="29">
        <f t="shared" si="1"/>
        <v>5</v>
      </c>
    </row>
    <row r="16" spans="1:13" ht="32.25" thickTop="1" x14ac:dyDescent="0.2">
      <c r="A16" s="152" t="s">
        <v>131</v>
      </c>
      <c r="B16" s="68">
        <v>12</v>
      </c>
      <c r="C16" s="52" t="s">
        <v>140</v>
      </c>
      <c r="D16" s="61">
        <v>3</v>
      </c>
      <c r="E16" s="77" t="str">
        <f t="shared" si="0"/>
        <v/>
      </c>
      <c r="F16" s="77" t="str">
        <f t="shared" si="0"/>
        <v/>
      </c>
      <c r="G16" s="11" t="str">
        <f t="shared" si="0"/>
        <v/>
      </c>
      <c r="H16" s="78" t="str">
        <f t="shared" si="0"/>
        <v/>
      </c>
      <c r="I16" s="13" t="str">
        <f t="shared" si="0"/>
        <v/>
      </c>
      <c r="J16" s="77" t="str">
        <f t="shared" si="0"/>
        <v>x</v>
      </c>
      <c r="K16" s="79" t="str">
        <f t="shared" si="0"/>
        <v/>
      </c>
      <c r="L16" s="27">
        <f>Management!D18</f>
        <v>5</v>
      </c>
      <c r="M16" s="27">
        <f t="shared" si="1"/>
        <v>15</v>
      </c>
    </row>
    <row r="17" spans="1:13" ht="31.5" x14ac:dyDescent="0.2">
      <c r="A17" s="153"/>
      <c r="B17" s="69">
        <v>13</v>
      </c>
      <c r="C17" s="34" t="s">
        <v>141</v>
      </c>
      <c r="D17" s="62">
        <v>2</v>
      </c>
      <c r="E17" s="10" t="str">
        <f t="shared" si="0"/>
        <v/>
      </c>
      <c r="F17" s="10" t="str">
        <f t="shared" si="0"/>
        <v/>
      </c>
      <c r="G17" s="15" t="str">
        <f t="shared" si="0"/>
        <v/>
      </c>
      <c r="H17" s="12" t="str">
        <f t="shared" si="0"/>
        <v/>
      </c>
      <c r="I17" s="16" t="str">
        <f t="shared" si="0"/>
        <v/>
      </c>
      <c r="J17" s="10" t="str">
        <f t="shared" si="0"/>
        <v>x</v>
      </c>
      <c r="K17" s="14" t="str">
        <f t="shared" si="0"/>
        <v/>
      </c>
      <c r="L17" s="28">
        <f>Personál!D18</f>
        <v>5</v>
      </c>
      <c r="M17" s="28">
        <f t="shared" si="1"/>
        <v>10</v>
      </c>
    </row>
    <row r="18" spans="1:13" ht="31.5" x14ac:dyDescent="0.2">
      <c r="A18" s="153"/>
      <c r="B18" s="69">
        <v>14</v>
      </c>
      <c r="C18" s="34" t="s">
        <v>156</v>
      </c>
      <c r="D18" s="62">
        <v>1</v>
      </c>
      <c r="E18" s="10" t="str">
        <f t="shared" si="0"/>
        <v/>
      </c>
      <c r="F18" s="10" t="str">
        <f t="shared" si="0"/>
        <v/>
      </c>
      <c r="G18" s="15" t="str">
        <f t="shared" si="0"/>
        <v/>
      </c>
      <c r="H18" s="12" t="str">
        <f t="shared" si="0"/>
        <v/>
      </c>
      <c r="I18" s="16" t="str">
        <f t="shared" si="0"/>
        <v>x</v>
      </c>
      <c r="J18" s="10" t="str">
        <f t="shared" si="0"/>
        <v/>
      </c>
      <c r="K18" s="14" t="str">
        <f t="shared" si="0"/>
        <v/>
      </c>
      <c r="L18" s="62">
        <v>4</v>
      </c>
      <c r="M18" s="28">
        <f t="shared" si="1"/>
        <v>4</v>
      </c>
    </row>
    <row r="19" spans="1:13" ht="31.5" x14ac:dyDescent="0.2">
      <c r="A19" s="153"/>
      <c r="B19" s="69">
        <v>15</v>
      </c>
      <c r="C19" s="34" t="s">
        <v>143</v>
      </c>
      <c r="D19" s="62">
        <v>2</v>
      </c>
      <c r="E19" s="10" t="str">
        <f t="shared" si="0"/>
        <v/>
      </c>
      <c r="F19" s="10" t="str">
        <f t="shared" si="0"/>
        <v/>
      </c>
      <c r="G19" s="15" t="str">
        <f t="shared" si="0"/>
        <v/>
      </c>
      <c r="H19" s="12" t="str">
        <f t="shared" si="0"/>
        <v>x</v>
      </c>
      <c r="I19" s="16" t="str">
        <f t="shared" si="0"/>
        <v/>
      </c>
      <c r="J19" s="10" t="str">
        <f t="shared" si="0"/>
        <v/>
      </c>
      <c r="K19" s="14" t="str">
        <f t="shared" si="0"/>
        <v/>
      </c>
      <c r="L19" s="28">
        <f>Investice!D14</f>
        <v>3</v>
      </c>
      <c r="M19" s="28">
        <f t="shared" si="1"/>
        <v>6</v>
      </c>
    </row>
    <row r="20" spans="1:13" ht="32.25" thickBot="1" x14ac:dyDescent="0.25">
      <c r="A20" s="154"/>
      <c r="B20" s="70">
        <v>16</v>
      </c>
      <c r="C20" s="35" t="s">
        <v>144</v>
      </c>
      <c r="D20" s="62">
        <v>1</v>
      </c>
      <c r="E20" s="81" t="str">
        <f t="shared" si="0"/>
        <v/>
      </c>
      <c r="F20" s="81" t="str">
        <f t="shared" si="0"/>
        <v/>
      </c>
      <c r="G20" s="82" t="str">
        <f t="shared" si="0"/>
        <v/>
      </c>
      <c r="H20" s="83" t="str">
        <f t="shared" si="0"/>
        <v/>
      </c>
      <c r="I20" s="84" t="str">
        <f t="shared" si="0"/>
        <v>x</v>
      </c>
      <c r="J20" s="81" t="str">
        <f t="shared" si="0"/>
        <v/>
      </c>
      <c r="K20" s="85" t="str">
        <f t="shared" si="0"/>
        <v/>
      </c>
      <c r="L20" s="86">
        <v>4</v>
      </c>
      <c r="M20" s="80">
        <f t="shared" si="1"/>
        <v>4</v>
      </c>
    </row>
    <row r="21" spans="1:13" ht="17.25" thickTop="1" thickBot="1" x14ac:dyDescent="0.25">
      <c r="A21" s="145" t="s">
        <v>16</v>
      </c>
      <c r="B21" s="146"/>
      <c r="C21" s="147"/>
      <c r="D21" s="30">
        <f>SUM(D5:D20)</f>
        <v>25</v>
      </c>
      <c r="E21" s="25"/>
      <c r="F21" s="25"/>
      <c r="G21" s="17"/>
      <c r="H21" s="18"/>
      <c r="I21" s="19"/>
      <c r="J21" s="25"/>
      <c r="K21" s="26"/>
      <c r="L21" s="30"/>
      <c r="M21" s="30">
        <f>SUM(M5:M20)</f>
        <v>94</v>
      </c>
    </row>
    <row r="22" spans="1:13" ht="17.25" customHeight="1" thickTop="1" x14ac:dyDescent="0.2"/>
    <row r="23" spans="1:13" ht="15.75" x14ac:dyDescent="0.25">
      <c r="A23" s="33" t="s">
        <v>18</v>
      </c>
      <c r="B23" s="100"/>
      <c r="C23" s="100"/>
      <c r="D23" s="101">
        <f>D21*K4</f>
        <v>150</v>
      </c>
    </row>
    <row r="24" spans="1:13" ht="15.75" x14ac:dyDescent="0.25">
      <c r="A24" s="102" t="s">
        <v>19</v>
      </c>
      <c r="B24" s="103"/>
      <c r="C24" s="103"/>
      <c r="D24" s="104">
        <f>M21</f>
        <v>94</v>
      </c>
    </row>
    <row r="25" spans="1:13" ht="15.75" x14ac:dyDescent="0.25">
      <c r="A25" s="105" t="s">
        <v>20</v>
      </c>
      <c r="B25" s="106"/>
      <c r="C25" s="106"/>
      <c r="D25" s="107">
        <f>D24/D23</f>
        <v>0.62666666666666671</v>
      </c>
    </row>
  </sheetData>
  <mergeCells count="6">
    <mergeCell ref="A16:A20"/>
    <mergeCell ref="A21:C21"/>
    <mergeCell ref="D2:D4"/>
    <mergeCell ref="E2:K2"/>
    <mergeCell ref="A2:C4"/>
    <mergeCell ref="A5:A15"/>
  </mergeCells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blackAndWhite="1" horizontalDpi="4294967293" r:id="rId1"/>
  <headerFooter alignWithMargins="0">
    <oddFooter>&amp;L© Mařík, M. a kol.: Metody oceňování podniku, Ekopress, 5. vydání, 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Komentář</vt:lpstr>
      <vt:lpstr>Atraktivita trhu</vt:lpstr>
      <vt:lpstr>Management</vt:lpstr>
      <vt:lpstr>Personál</vt:lpstr>
      <vt:lpstr>Výzkum</vt:lpstr>
      <vt:lpstr>Investice</vt:lpstr>
      <vt:lpstr>Konkurenční síla - výroba</vt:lpstr>
      <vt:lpstr>Konkurenční síla - obchod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Tabulky pro strategickou analýzu</dc:title>
  <dc:subject>Metody oceňování podniku 2007</dc:subject>
  <dc:creator>Mařík Miloš</dc:creator>
  <cp:lastModifiedBy>Pavla Maříková</cp:lastModifiedBy>
  <cp:lastPrinted>2024-10-05T13:37:48Z</cp:lastPrinted>
  <dcterms:created xsi:type="dcterms:W3CDTF">2003-05-15T15:36:57Z</dcterms:created>
  <dcterms:modified xsi:type="dcterms:W3CDTF">2024-10-05T13:40:38Z</dcterms:modified>
</cp:coreProperties>
</file>